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900" tabRatio="975" firstSheet="5" activeTab="2"/>
  </bookViews>
  <sheets>
    <sheet name="投标报价清单封面" sheetId="1" r:id="rId1"/>
    <sheet name="报价说明" sheetId="2" r:id="rId2"/>
    <sheet name="汇总表" sheetId="3" r:id="rId3"/>
    <sheet name="可视对讲系统清单" sheetId="4" r:id="rId4"/>
    <sheet name="视频监控系统清单" sheetId="5" r:id="rId5"/>
    <sheet name="公共广播系统清单" sheetId="6" r:id="rId6"/>
    <sheet name="门禁、道闸系统清单" sheetId="7" r:id="rId7"/>
    <sheet name="电梯对讲" sheetId="8" r:id="rId8"/>
    <sheet name="综合布线系统清单" sheetId="9" r:id="rId9"/>
    <sheet name="主要材料价格表" sheetId="10" r:id="rId10"/>
  </sheets>
  <definedNames>
    <definedName name="_xlnm.Print_Area" localSheetId="5">'公共广播系统清单'!$A$1:$P$10</definedName>
    <definedName name="_xlnm.Print_Area" localSheetId="3">'可视对讲系统清单'!$A$1:$P$23</definedName>
    <definedName name="_xlnm.Print_Area" localSheetId="4">'视频监控系统清单'!$A$1:$P$11</definedName>
    <definedName name="_xlnm.Print_Titles" localSheetId="1">'报价说明'!$1:$1</definedName>
    <definedName name="_xlnm.Print_Titles" localSheetId="6">'门禁、道闸系统清单'!$1:$6</definedName>
    <definedName name="_xlnm.Print_Titles" localSheetId="5">'公共广播系统清单'!$1:$6</definedName>
    <definedName name="_xlnm.Print_Titles" localSheetId="2">'汇总表'!$1:$2</definedName>
    <definedName name="_xlnm.Print_Titles" localSheetId="3">'可视对讲系统清单'!$1:$6</definedName>
    <definedName name="_xlnm.Print_Titles" localSheetId="4">'视频监控系统清单'!$1:$6</definedName>
    <definedName name="_xlnm.Print_Titles" localSheetId="9">'主要材料价格表'!$1:$2</definedName>
    <definedName name="_xlnm.Print_Titles" localSheetId="8">'综合布线系统清单'!$1:$6</definedName>
    <definedName name="_xlnm._FilterDatabase" localSheetId="3" hidden="1">'可视对讲系统清单'!$A$6:$P$23</definedName>
  </definedNames>
  <calcPr fullCalcOnLoad="1"/>
</workbook>
</file>

<file path=xl/sharedStrings.xml><?xml version="1.0" encoding="utf-8"?>
<sst xmlns="http://schemas.openxmlformats.org/spreadsheetml/2006/main" count="704" uniqueCount="256">
  <si>
    <t>中天首府三期弱电智能化工程投标报价清单</t>
  </si>
  <si>
    <r>
      <t>招</t>
    </r>
    <r>
      <rPr>
        <b/>
        <sz val="14"/>
        <rFont val="Helv"/>
        <family val="2"/>
      </rPr>
      <t xml:space="preserve">          </t>
    </r>
    <r>
      <rPr>
        <b/>
        <sz val="14"/>
        <rFont val="宋体"/>
        <family val="0"/>
      </rPr>
      <t>标</t>
    </r>
    <r>
      <rPr>
        <b/>
        <sz val="14"/>
        <rFont val="Helv"/>
        <family val="2"/>
      </rPr>
      <t xml:space="preserve">          </t>
    </r>
    <r>
      <rPr>
        <b/>
        <sz val="14"/>
        <rFont val="宋体"/>
        <family val="0"/>
      </rPr>
      <t>人：</t>
    </r>
  </si>
  <si>
    <t>工  程   名   称：</t>
  </si>
  <si>
    <t>中天首府三期弱电智能化工程</t>
  </si>
  <si>
    <t>投 标 总 价(小写)：</t>
  </si>
  <si>
    <t>(大写)：</t>
  </si>
  <si>
    <t>投      标     人：</t>
  </si>
  <si>
    <t>法   人   代   表：</t>
  </si>
  <si>
    <t>（签字或盖章）</t>
  </si>
  <si>
    <t>编      制     人：</t>
  </si>
  <si>
    <t>（造价工程人员签字盖专用章）</t>
  </si>
  <si>
    <t>投   标   时   间：</t>
  </si>
  <si>
    <t>2023 年     月      日</t>
  </si>
  <si>
    <t>工程量清单及报价总说明</t>
  </si>
  <si>
    <t>工程概况</t>
  </si>
  <si>
    <t>1、本工程系，工程地点位于抚顺市。本次招标工程范围及内容详见招标文件。</t>
  </si>
  <si>
    <t>2、本工程计划工期详见招标文件。</t>
  </si>
  <si>
    <t>3、具体见清单，乙方具备施工条件。</t>
  </si>
  <si>
    <t>4、本工程交通运输方便。</t>
  </si>
  <si>
    <t>5、按环境保护要求，施工时应严格控制施工噪声，并采取措施以减少工地扬尘。</t>
  </si>
  <si>
    <t>工程招标范围</t>
  </si>
  <si>
    <r>
      <t xml:space="preserve"> 本工程招标范围为</t>
    </r>
    <r>
      <rPr>
        <b/>
        <u val="single"/>
        <sz val="10"/>
        <rFont val="宋体"/>
        <family val="0"/>
      </rPr>
      <t xml:space="preserve"> 中天首府三期弱电智能化工程 </t>
    </r>
    <r>
      <rPr>
        <b/>
        <sz val="10"/>
        <rFont val="宋体"/>
        <family val="0"/>
      </rPr>
      <t>施工内容及界面划分范围，具体以施工图纸及清单为准，需自行考察现场，无论何种情况总价包干均不做调整。
1.材料设备要求品牌：可视对讲：冠林等；摄像头：大华、海康 道闸系统为捷顺 牌；配套其他辅材等，在投标报价时，投标单位需要注明品牌。清单型号仅为示意最终报价以上规定为准,功能要求须一致。</t>
    </r>
  </si>
  <si>
    <t>工程量清单编制依据和清单组成</t>
  </si>
  <si>
    <t>1、本工程采用工程量清单招标，即《工程量清单》表中列出的工程量是招标人依据现有施工图纸资料及招标文件计算的准备工程量，作为各投标人投标报价的参考依据（以“项”计算的清单项目按投标报价综合单价包干，无论任何情况发生，不予调整）。招标人不对招标清单工程量的准确性负责，投标人必须按照招标文件（含所附后合同条件）、规范、施工图纸要求对招标清单工程量进行复核，对有差异的工程量和清单项在清单补充项内完成。</t>
  </si>
  <si>
    <t>2、本工程量清单的项目名称、计量单位和工程量计算规则依据招标文件、设计文件并针对本项目的具体情况及招标人的要求进行编制。</t>
  </si>
  <si>
    <t>3、本工程合同价款采用综合单价及总价包干形式。为交钥匙工程。</t>
  </si>
  <si>
    <t>4、投标报价中措施费为完成整个项目的费用，包括按有关文件规定计取的措施项目费、技术措施费(包括雨季及异常气候施工措施费)、文明施工措施费(包括施工区域围蔽等)、临时设施费及其它措施费等。除各单位工程量清单中已列入的专业施工措施项目报入综合单价外，施工中可能采用的其它施工措施均以总价包干，须在报价时慎重考虑。无论任何情况发生，本项目通用施工措施费不予调整。投标人未报价而实际施工过程中需采用的措施项目，视为投标人已将其费用报入其它措施项目中。</t>
  </si>
  <si>
    <t>工程质量、材料、施工要求</t>
  </si>
  <si>
    <t>详见招标文件。</t>
  </si>
  <si>
    <t>材料设备供应</t>
  </si>
  <si>
    <t>1、本工程所需材料均由乙方自主采购供应：
（1）乙方自主采购供应的材料设备指乙方按国家及工程所在地相应规范、规定要求自行采购供应并满足设计要求的材料设备；
（2）乙方自主采购供应的材料设备价格包括材料出厂价、装卸运输费、包装费、运输保险费、运输损耗、采保费、销售税金等所有费用。</t>
  </si>
  <si>
    <t>其他需要说明的问题</t>
  </si>
  <si>
    <t>1、投标人需按本清单指定的格式报价。</t>
  </si>
  <si>
    <t>2、综合单价及总价包干包括但不限于：包工包料、包安装、包运输、包安全文明施工、包工期、包质量、包垃圾清运、包验收、包成品及半成品保护费、赶工费、验收、管理费、利润、规费、税金、风险（含材料、人工涨价、安全、抢工、冬雨季施工等风险）及场内不确定因素（如施工场地不能及时提供、交叉施工等）已全部考虑到综合单价及总价中。投标人已在投标时自行考虑上述风险及场内不确定因素等因素，一旦中标，单价不予调整。</t>
  </si>
  <si>
    <t>3、施工措施费用单独列项，由投标人按现行《建设工程工程量清单计价规范》，总价包干，同时投标人须申报安全文明施工措施费分项单价。无论任何情况发生，包干总价不予调增。</t>
  </si>
  <si>
    <t>4、投标报价由投标人依据招标文件的约定、本工程量清单和报价总说明的要求，结合施工现场情况、自行制定的施工组织设计或施工方案，按照企业定额或参照市场价格自主报价。</t>
  </si>
  <si>
    <t>5、工程量清单应与招标文件、合同约定、现行设计规范、施工验收规范、质量评定标准和设计图纸等结合一起使用。若图纸要求不明确的地方，应以本工程量清单各项要求为依据报价。</t>
  </si>
  <si>
    <t>6、投标人根据招标人提供的图纸、招标文件及工程量清单项目进行核对，如发现招标人的工程量清单特征描述有错、漏、少项等问题，应及时书面向招标人提出质疑，经招标人确认后予以调整。
投标人应按招标人发出书面的（或电子文档）《工程量清单》项目工程量进行报价，不允许擅自调整清单工程量,但投标人认为清单工程量不准确或有遗漏,可在补充项目内进行补充或调整。
投标人可根据本工程的特点按照提供的表格式样扩展增加投标人部分其他项目。中标人签定合同后，中标人不得提出任何追加其他项目。</t>
  </si>
  <si>
    <t>7、无论工程量是否已经给定，在已报价的分部分项工程量清单报价表中应逐项填写综合单价和合价，对于投标单位未填写综合单价和合价的项目，其费用将视为已包括在工程量清单报价中的已填写项目的综合单价和合价之中。</t>
  </si>
  <si>
    <t>8、符合合同规定的全部费用都应包括在已报价的工程量清单报价表所列的各项项目中。工程量清单中未列出的项目，且投标人未在规定的时间内提出，则其费用应视为已包括在工程量清单的其他项目的单价或总价中。</t>
  </si>
  <si>
    <t>9、本工程量清单之“项目名称/项目特征”只对各清单项目的主要做法或项目内容作一般性说明，未对施工单位按设计图纸的技术要求、规范及满足于本工程的目的所需的各种可能的施工方法和施工内容作详细描述，但投标人在投标时必须在报价中考虑前述未作说明的施工方法和施工内容，中标后，中标人不得以未考虑这些因素为理由要求调价或拒绝承担本工程，否则均视为主动放弃中标资格。</t>
  </si>
  <si>
    <t>10、表格计算错误的纠正：
(1) 当以小写金额与大写金额有差异时，以大写文字表示的金额为准。
(2) 当单价与数量相乘不等于合价时，以单价计算为准。如果单价有明显差异应以标出的合价为准，同时对单价予以修正。
(3) 当各细目的合价累计小于总价时，应以合价累计为准，修正总价。当各细目的合价累计大于总价时，应以总价为准，修正细目价。
(4) 按以上原则对差错的修正，应取得投标人的同意，并确认修正后的投标价。如果投标人拒绝确认，则其投标书不予生效。</t>
  </si>
  <si>
    <t>11、分部分项工程量清单表中的项目名称不得随意删除或涂改，否则作废标处理。</t>
  </si>
  <si>
    <t>12、砂石、渣土、污水及现场所有降水排放、建筑垃圾清运等，需到城管、市政、环卫等相关部门办理手续，其费用由中标人承担。</t>
  </si>
  <si>
    <t>13、本清单（包括以上说明）与招标文件（含此前的招标答疑）不一致时，以本清单为准。</t>
  </si>
  <si>
    <t>14、甲限材料：（具体详见主要材料一览表）</t>
  </si>
  <si>
    <t>15、仅需要填写黄颜色部分的，其它均为自动计算。</t>
  </si>
  <si>
    <t xml:space="preserve">16、付款方式：（其中设备款占合同总价款的60%（提供13%专票），人工费及辅材占合同总价款的40%（提供9%专票））
① 合同签订后，人员进场后,向乙方支付合同总金额中设备款的10%作为工程预付款；
②乙方发货前向甲方提供厂家发货单，甲方自收到发货单7日内支付每次发货单设备款的50%；
③乙方设备全部进场，完成安装且验收合格后，支付至合同总价款的85%;
④工程全部竣工验收合格、所有设备、竣工档案、设备说明书等资料移交物业公司且竣工结算后，付至结算总价的95%；
⑤结算总价的5%作为质保期工程保修金，质保期为两年，开始时间为所有工程验收合格并移交物业公司之日起计算，缺陷责任期满质保金无息返还；
</t>
  </si>
  <si>
    <t>17、投标人必须完全遵照本报价总说明报价，否则招标人有权予以拒绝。
递交标书截止时间：2023年11月14日  下午13：00前
投标地址：辽宁省营口市站前区渤海大街与盼盼路交汇处中天大厦南门  辽宁中天企业集团（十五楼）
投标文件除清单外需包含单位相关资质文件
投标文件请密封纸质版装订（3本）及电子版（电子版发送至ztjtzbcg@163.com）。</t>
  </si>
  <si>
    <t>三.投标保证金：
1.金  额：为30000元整（叁万元整），在接到招标通知书后2日内提交完成
2.形  式：为银行汇款（公司名称:营口市中旭建筑工程有限公司
                     银行账号:18410078801600001557
                     行号:310228000019
                     开户行:浦发银行营口分行）
3.有效期：至施工图审查合格中标方合同确定后                                                                                                 4.返还日期：最终合同确定</t>
  </si>
  <si>
    <t>投标人需携带：1、企业法人授权委托书原件（盖红章）；
                           2、授权委托人在本单位缴费的社保证明（系统打印）；
                           3、授权委托人与本单位签订的劳动合同复印件；
                           4、投标保证金转账记录。</t>
  </si>
  <si>
    <t>中天首府三期弱电智能化工程汇总表</t>
  </si>
  <si>
    <t>序号</t>
  </si>
  <si>
    <t>工程名称</t>
  </si>
  <si>
    <t>工程造价(元)</t>
  </si>
  <si>
    <t>建筑面积（平方米）</t>
  </si>
  <si>
    <t>平米单价
（元/平方米）</t>
  </si>
  <si>
    <t>备注</t>
  </si>
  <si>
    <t>可视对讲系统清单</t>
  </si>
  <si>
    <t>视频监控系统清单</t>
  </si>
  <si>
    <t>公共广播系统清单</t>
  </si>
  <si>
    <t>门禁、道闸系统清单</t>
  </si>
  <si>
    <t>电梯对讲系统清单</t>
  </si>
  <si>
    <t>综合布线系统清单</t>
  </si>
  <si>
    <t>合计</t>
  </si>
  <si>
    <t>中天首府三期弱电智能化工程清单计价表</t>
  </si>
  <si>
    <t>工程名称：中天首府三期弱电智能化工程</t>
  </si>
  <si>
    <t>项目编码</t>
  </si>
  <si>
    <t>项目名称</t>
  </si>
  <si>
    <t>项目特征</t>
  </si>
  <si>
    <t>计量单位</t>
  </si>
  <si>
    <t>工程数量</t>
  </si>
  <si>
    <t>金额（元）</t>
  </si>
  <si>
    <t/>
  </si>
  <si>
    <t>综合单价(a+b+c+d+e+f+g+h)</t>
  </si>
  <si>
    <t>合价</t>
  </si>
  <si>
    <t>综合单价构成（元）</t>
  </si>
  <si>
    <t>人工费（a）</t>
  </si>
  <si>
    <t>材料费(b)</t>
  </si>
  <si>
    <t>主材费(c)</t>
  </si>
  <si>
    <t>机械费(d)</t>
  </si>
  <si>
    <t>管理费(e)</t>
  </si>
  <si>
    <t>利润(f)</t>
  </si>
  <si>
    <t>规费(g)</t>
  </si>
  <si>
    <t>税金(h)</t>
  </si>
  <si>
    <t>一、</t>
  </si>
  <si>
    <t>楼宇可视对讲系统</t>
  </si>
  <si>
    <t>可视对讲系统001</t>
  </si>
  <si>
    <t>小院门口主机</t>
  </si>
  <si>
    <t>1、名称：小院门口主机
2、规格、功能：可视+刷卡+密码
3、满足设计规范要求</t>
  </si>
  <si>
    <t>台</t>
  </si>
  <si>
    <t>可视对讲系统002</t>
  </si>
  <si>
    <t>住户内10寸数字分机</t>
  </si>
  <si>
    <t>1、名称：住户内10.1英寸数字分机
2、满足设计规范要求</t>
  </si>
  <si>
    <t>可视对讲系统003</t>
  </si>
  <si>
    <t>POE交换机</t>
  </si>
  <si>
    <t>1、名称：POE交换机
2、满足设计规范要求</t>
  </si>
  <si>
    <t>可视对讲系统004</t>
  </si>
  <si>
    <t>室内紧急求助按钮</t>
  </si>
  <si>
    <t>1、名称：室内紧急求助按钮
2、满足设计规范要求</t>
  </si>
  <si>
    <t>个</t>
  </si>
  <si>
    <t>可视对讲系统005</t>
  </si>
  <si>
    <t>手动开门按钮</t>
  </si>
  <si>
    <t>1、名称：手动开门按钮
2、满足设计规范要求</t>
  </si>
  <si>
    <t>可视对讲系统006</t>
  </si>
  <si>
    <t>分机电源</t>
  </si>
  <si>
    <t>1、名称：分机电源
2、满足设计规范要求</t>
  </si>
  <si>
    <t>可视对讲系统007</t>
  </si>
  <si>
    <t>小区可视中心管理机</t>
  </si>
  <si>
    <t>1、名称：小区可视中心管理机
2、规格、功能：管理中心和主入口
3、满足设计规范要求</t>
  </si>
  <si>
    <t>可视对讲系统008</t>
  </si>
  <si>
    <t>管理软件</t>
  </si>
  <si>
    <t>1、名称：管理软件
2、规格、功能：管理中心和主入口
4、满足设计规范要求</t>
  </si>
  <si>
    <t>套</t>
  </si>
  <si>
    <t>可视对讲系统009</t>
  </si>
  <si>
    <t>写卡控制器</t>
  </si>
  <si>
    <t>1、名称：写卡控制器
2、满足设计规范要求</t>
  </si>
  <si>
    <t>可视对讲系统010</t>
  </si>
  <si>
    <t>中信设备电源</t>
  </si>
  <si>
    <t>1、名称：中信设备电源
3、满足设计规范要求</t>
  </si>
  <si>
    <t>可视对讲系统011</t>
  </si>
  <si>
    <t>中心机房管理计算机</t>
  </si>
  <si>
    <t>1、名称：中心机房管理计算机
2、满足设计规范要求</t>
  </si>
  <si>
    <t>可视对讲系统012</t>
  </si>
  <si>
    <t>核心交换机</t>
  </si>
  <si>
    <t>1、名称：核心交换机
3、满足设计规范要求</t>
  </si>
  <si>
    <t>可视对讲系统013</t>
  </si>
  <si>
    <t>汇聚交换机</t>
  </si>
  <si>
    <t>1、名称：汇聚交换机
4、满足设计规范要求</t>
  </si>
  <si>
    <t>可视对讲系统014</t>
  </si>
  <si>
    <t>电磁锁</t>
  </si>
  <si>
    <t>1、名称：电池锁
2、满足设计规范要求</t>
  </si>
  <si>
    <t>可视对讲系统015</t>
  </si>
  <si>
    <t>平台电脑</t>
  </si>
  <si>
    <t>1、名称：安装管理平台
2、满足设计规范要求</t>
  </si>
  <si>
    <t>视频监控系统</t>
  </si>
  <si>
    <t>视频监控001</t>
  </si>
  <si>
    <t>拼接屏</t>
  </si>
  <si>
    <t>1、名称：拼接屏
2、类型：55寸
3、满足设计规范要求</t>
  </si>
  <si>
    <t>视频监控002</t>
  </si>
  <si>
    <t>解码器</t>
  </si>
  <si>
    <t>1、名称：解码器
2、规格：6进6出
3、满足设计规范要求</t>
  </si>
  <si>
    <t>视频监控003</t>
  </si>
  <si>
    <t>网络矩阵</t>
  </si>
  <si>
    <t>1、名称：网络矩阵
2、规格：800路
3、满足设计规范要求</t>
  </si>
  <si>
    <t>项</t>
  </si>
  <si>
    <t>公共广播001</t>
  </si>
  <si>
    <t>草坪音箱</t>
  </si>
  <si>
    <t>1、名称：草坪音箱
2、规格：10W（树脂）
3、满足设计规范要求</t>
  </si>
  <si>
    <t>公共广播002</t>
  </si>
  <si>
    <t>IP功放</t>
  </si>
  <si>
    <t>1、名称：功放
2、规格：500W
3、满足设计规范要求</t>
  </si>
  <si>
    <t>服务软件</t>
  </si>
  <si>
    <t>道闸系统001</t>
  </si>
  <si>
    <t>系统服务器</t>
  </si>
  <si>
    <t>1、名称：系统服务器
2、满足设计规范要求</t>
  </si>
  <si>
    <t>道闸系统002</t>
  </si>
  <si>
    <t>软件数据库</t>
  </si>
  <si>
    <t>1、名称：软件数据库
2、满足设计规范要求</t>
  </si>
  <si>
    <t>道闸系统003</t>
  </si>
  <si>
    <t>车牌识别管理软件</t>
  </si>
  <si>
    <t>1、名称：车牌识别管理软件
2、满足设计规范要求</t>
  </si>
  <si>
    <t>二、</t>
  </si>
  <si>
    <t>车辆管理终端设备</t>
  </si>
  <si>
    <t>道闸系统004</t>
  </si>
  <si>
    <t>授权发卡器</t>
  </si>
  <si>
    <t>1、名称：授权发卡器
2、满足设计规范要求</t>
  </si>
  <si>
    <t>三、</t>
  </si>
  <si>
    <t>车牌识别部分</t>
  </si>
  <si>
    <t>道闸系统005</t>
  </si>
  <si>
    <t>高清车牌识别一体机</t>
  </si>
  <si>
    <t>1、名称：高清车牌识别一体机
2、满足设计规范要求</t>
  </si>
  <si>
    <t>道闸系统006</t>
  </si>
  <si>
    <t>辅助摄像机</t>
  </si>
  <si>
    <t>1、名称：辅助摄像机
2、满足设计规范要求</t>
  </si>
  <si>
    <t>道闸系统007</t>
  </si>
  <si>
    <t>软件加密狗</t>
  </si>
  <si>
    <t>1、名称：软件加密狗
2、满足设计规范要求</t>
  </si>
  <si>
    <t>道闸系统008</t>
  </si>
  <si>
    <t>防砸系统</t>
  </si>
  <si>
    <t>1、名称：防砸系统
2、满足设计规范要求</t>
  </si>
  <si>
    <t>道闸系统009</t>
  </si>
  <si>
    <t>栅栏杆</t>
  </si>
  <si>
    <t>1、名称：栅栏杆
2、满足设计规范要求</t>
  </si>
  <si>
    <t>道闸系统010</t>
  </si>
  <si>
    <t>辅材</t>
  </si>
  <si>
    <t>1、名称：辅材
2、满足设计规范要求</t>
  </si>
  <si>
    <t>批</t>
  </si>
  <si>
    <t>工程名称：中天首府三期电智能化工程</t>
  </si>
  <si>
    <t>电梯对讲系统001</t>
  </si>
  <si>
    <t>五方对讲通讯电缆</t>
  </si>
  <si>
    <r>
      <t>1、名称：五方对讲通讯电缆
2、规格：</t>
    </r>
    <r>
      <rPr>
        <sz val="9"/>
        <rFont val="宋体"/>
        <family val="0"/>
      </rPr>
      <t>RVVP-4*1.0</t>
    </r>
    <r>
      <rPr>
        <sz val="9"/>
        <rFont val="宋体"/>
        <family val="0"/>
      </rPr>
      <t xml:space="preserve">
3、满足设计规范要求</t>
    </r>
  </si>
  <si>
    <t>米</t>
  </si>
  <si>
    <t>电梯对讲系统002</t>
  </si>
  <si>
    <t>其他材料</t>
  </si>
  <si>
    <t>1、名称：其他材料
2、满足设计规范要求</t>
  </si>
  <si>
    <t>电梯对讲系统003</t>
  </si>
  <si>
    <t>线缆铺设费</t>
  </si>
  <si>
    <t>1、名称：线缆铺设费
2、满足设计规范要求</t>
  </si>
  <si>
    <t>综合管道清单</t>
  </si>
  <si>
    <t>综合布线001</t>
  </si>
  <si>
    <t>楼宇对讲信号线</t>
  </si>
  <si>
    <t>1、名称：楼宇对讲信号线
2、规格、型号：楼宇超五类网线
3、满足设计规范要求</t>
  </si>
  <si>
    <t>综合布线002</t>
  </si>
  <si>
    <t>楼宇对讲主干电源线</t>
  </si>
  <si>
    <t>1、名称：楼宇对讲主干电源线
2、规格、型号：楼宇对讲电源RVV-2*2.5，1、2、3号楼高层部分
3、满足设计规范要求</t>
  </si>
  <si>
    <t>综合布线003</t>
  </si>
  <si>
    <t>小院主机电源线</t>
  </si>
  <si>
    <t>1、名称：小院主机电源线
2、规格、型号：楼宇对讲电源RVV-2*1.5
3、满足设计规范要求</t>
  </si>
  <si>
    <t>综合布线004</t>
  </si>
  <si>
    <t>小院主机信号线</t>
  </si>
  <si>
    <t>1、名称：小院主机信号线
2、规格、型号：楼宇对讲电源RVV-2*1.5
3、满足设计规范要求</t>
  </si>
  <si>
    <t>综合布线005</t>
  </si>
  <si>
    <t>电磁所电源线</t>
  </si>
  <si>
    <t>1、名称：电磁所电源线
2、规格、型号：楼宇对讲电源RVV-2*1.5
3、满足设计规范要求</t>
  </si>
  <si>
    <t>综合布线006</t>
  </si>
  <si>
    <t>电磁所信号线</t>
  </si>
  <si>
    <t>1、名称：电磁所信号线
2、规格、型号：楼宇对讲电源RVV-2*1.5
3、满足设计规范要求</t>
  </si>
  <si>
    <t>综合布线007</t>
  </si>
  <si>
    <t>开门按钮信号线</t>
  </si>
  <si>
    <t>1、名称：开门按钮信号线
2、规格、型号：楼宇对讲电源RVV-2*1.5
3、满足设计规范要求</t>
  </si>
  <si>
    <t>综合布线008</t>
  </si>
  <si>
    <t>广播线</t>
  </si>
  <si>
    <t>1、名称：广播线
2、规格、型号：RVV-2*1.0
3、满足设计规范要求</t>
  </si>
  <si>
    <t>综合布线009</t>
  </si>
  <si>
    <t>道闸联网线</t>
  </si>
  <si>
    <t>1、名称：道闸联网线
2、规格、型号：超五类网线
3、满足设计规范要求</t>
  </si>
  <si>
    <t>综合布线010</t>
  </si>
  <si>
    <t>1、名称：核心交换机  2、规格、型号：参数需满足楼宇对讲、监控、广播正常运转、需考虑后期扩容  3、满足设计规范要求</t>
  </si>
  <si>
    <t>综合布线011</t>
  </si>
  <si>
    <t>接入交换机</t>
  </si>
  <si>
    <t>1、名称：接入交换机  2、规格、型号：参数需满足楼宇对讲、监控运转、可管理、千兆光口上传、16口交换机  3、满足设计规范要求</t>
  </si>
  <si>
    <t>综合布线012</t>
  </si>
  <si>
    <t>机柜</t>
  </si>
  <si>
    <t>1、名称：机柜
2、规格、型号：42U
3、满足设计规范要求</t>
  </si>
  <si>
    <t>综合布线013</t>
  </si>
  <si>
    <t>水晶头</t>
  </si>
  <si>
    <t>1、名称：水晶头
2、规格、型号：超五类、六类
3、满足设计规范要求</t>
  </si>
  <si>
    <t>盒</t>
  </si>
  <si>
    <t>综合布线014</t>
  </si>
  <si>
    <t>挖沟土方</t>
  </si>
  <si>
    <t>1、名称：挖沟土方
2、规格、型号：宽1200mm，深800mm，不含残土外运
3、满足设计规范要求</t>
  </si>
  <si>
    <t>综合布线015</t>
  </si>
  <si>
    <t>报警求助按钮用线</t>
  </si>
  <si>
    <t>1、名称：报警求助按钮用线
2、规格、型号：楼宇对讲电源RVV-2*0.5
3、满足设计规范要求</t>
  </si>
  <si>
    <t>主要材料价格表</t>
  </si>
  <si>
    <t>名称</t>
  </si>
  <si>
    <t>规格、型号</t>
  </si>
  <si>
    <t>单位</t>
  </si>
  <si>
    <t>单价（元）</t>
  </si>
  <si>
    <t>限定品牌（按招标文件规定品牌报价）</t>
  </si>
  <si>
    <t>详见报价说明</t>
  </si>
  <si>
    <t>1、名称：栅栏杆
3、满足设计规范要求</t>
  </si>
  <si>
    <t>报警求组按钮用线</t>
  </si>
  <si>
    <t>1、名称：报警求组按钮用线
2、规格、型号：楼宇对讲电源RVV-2*0.5
3、满足设计规范要求</t>
  </si>
  <si>
    <t>注：
1、注明材料品牌。
2、本表材料设备单价必须与工程量报价清单中的主材费单价一致,否则按二者之间的最低价为准。
3、本表材料设备价格包含内容与本清单之“工程量清单及报价总说明”之“材料设备供应”约定的内容完全相同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</si>
</sst>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0.00_ "/>
    <numFmt numFmtId="180" formatCode="#,##0.00_ "/>
    <numFmt numFmtId="181" formatCode="0_ "/>
    <numFmt numFmtId="182" formatCode="[DBNum2][$-804]General"/>
  </numFmts>
  <fonts count="69">
    <font>
      <sz val="9"/>
      <color indexed="8"/>
      <name val="宋体"/>
      <family val="0"/>
    </font>
    <font>
      <sz val="11"/>
      <name val="宋体"/>
      <family val="0"/>
    </font>
    <font>
      <sz val="9"/>
      <name val="宋体"/>
      <family val="0"/>
    </font>
    <font>
      <b/>
      <sz val="18"/>
      <name val="宋体"/>
      <family val="0"/>
    </font>
    <font>
      <b/>
      <sz val="9"/>
      <name val="宋体"/>
      <family val="0"/>
    </font>
    <font>
      <sz val="9"/>
      <name val="华文楷体"/>
      <family val="0"/>
    </font>
    <font>
      <sz val="10"/>
      <name val="宋体"/>
      <family val="0"/>
    </font>
    <font>
      <b/>
      <sz val="20"/>
      <name val="宋体"/>
      <family val="0"/>
    </font>
    <font>
      <b/>
      <sz val="9"/>
      <name val="华文楷体"/>
      <family val="0"/>
    </font>
    <font>
      <b/>
      <sz val="18"/>
      <color indexed="8"/>
      <name val="宋体"/>
      <family val="0"/>
    </font>
    <font>
      <sz val="12"/>
      <color indexed="8"/>
      <name val="宋体"/>
      <family val="0"/>
    </font>
    <font>
      <b/>
      <sz val="16"/>
      <name val="宋体"/>
      <family val="0"/>
    </font>
    <font>
      <b/>
      <sz val="10"/>
      <name val="宋体"/>
      <family val="0"/>
    </font>
    <font>
      <sz val="10"/>
      <color indexed="10"/>
      <name val="宋体"/>
      <family val="0"/>
    </font>
    <font>
      <b/>
      <sz val="10"/>
      <color indexed="8"/>
      <name val="宋体"/>
      <family val="0"/>
    </font>
    <font>
      <sz val="11"/>
      <color indexed="8"/>
      <name val="宋体"/>
      <family val="0"/>
    </font>
    <font>
      <sz val="10"/>
      <name val="Helv"/>
      <family val="2"/>
    </font>
    <font>
      <b/>
      <sz val="14"/>
      <name val="宋体"/>
      <family val="0"/>
    </font>
    <font>
      <b/>
      <sz val="20"/>
      <name val="黑体"/>
      <family val="3"/>
    </font>
    <font>
      <sz val="10.5"/>
      <name val="宋体"/>
      <family val="0"/>
    </font>
    <font>
      <b/>
      <sz val="14"/>
      <name val="Helv"/>
      <family val="2"/>
    </font>
    <font>
      <sz val="14"/>
      <name val="Helv"/>
      <family val="2"/>
    </font>
    <font>
      <sz val="14"/>
      <name val="宋体"/>
      <family val="0"/>
    </font>
    <font>
      <b/>
      <sz val="14"/>
      <name val="黑体"/>
      <family val="3"/>
    </font>
    <font>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b/>
      <u val="single"/>
      <sz val="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b/>
      <sz val="9"/>
      <name val="Calibri"/>
      <family val="0"/>
    </font>
    <font>
      <b/>
      <sz val="10"/>
      <color theme="1"/>
      <name val="宋体"/>
      <family val="0"/>
    </font>
    <font>
      <sz val="10"/>
      <color rgb="FFFF0000"/>
      <name val="宋体"/>
      <family val="0"/>
    </font>
  </fonts>
  <fills count="4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s>
  <borders count="59">
    <border>
      <left/>
      <right/>
      <top/>
      <bottom/>
      <diagonal/>
    </border>
    <border>
      <left>
        <color indexed="63"/>
      </left>
      <right style="thin">
        <color indexed="9"/>
      </right>
      <top>
        <color indexed="63"/>
      </top>
      <bottom style="thin">
        <color indexed="9"/>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color indexed="63"/>
      </top>
      <bottom style="thin"/>
    </border>
    <border>
      <left style="thin"/>
      <right style="thin"/>
      <top style="thin"/>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style="thin"/>
      <right style="thin"/>
      <top/>
      <bottom style="thin"/>
    </border>
    <border>
      <left/>
      <right style="thin">
        <color indexed="8"/>
      </right>
      <top style="thin">
        <color indexed="8"/>
      </top>
      <bottom/>
    </border>
    <border>
      <left style="thin">
        <color indexed="8"/>
      </left>
      <right>
        <color indexed="63"/>
      </right>
      <top>
        <color indexed="63"/>
      </top>
      <bottom/>
    </border>
    <border>
      <left style="medium">
        <color indexed="8"/>
      </left>
      <right style="thin">
        <color indexed="8"/>
      </right>
      <top style="thin">
        <color indexed="8"/>
      </top>
      <bottom/>
    </border>
    <border>
      <left style="thin"/>
      <right style="thin"/>
      <top/>
      <bottom/>
    </border>
    <border>
      <left style="medium">
        <color indexed="8"/>
      </left>
      <right style="thin">
        <color indexed="8"/>
      </right>
      <top/>
      <bottom style="thin">
        <color indexed="8"/>
      </bottom>
    </border>
    <border>
      <left/>
      <right style="thin">
        <color indexed="8"/>
      </right>
      <top/>
      <bottom/>
    </border>
    <border>
      <left style="thin">
        <color indexed="8"/>
      </left>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border>
    <border>
      <left/>
      <right style="thin">
        <color indexed="8"/>
      </right>
      <top/>
      <bottom style="thin">
        <color indexed="8"/>
      </bottom>
    </border>
    <border>
      <left style="thin">
        <color indexed="8"/>
      </left>
      <right style="thin">
        <color indexed="8"/>
      </right>
      <top/>
      <bottom style="thin">
        <color indexed="8"/>
      </bottom>
    </border>
    <border>
      <left style="medium">
        <color indexed="8"/>
      </left>
      <right/>
      <top/>
      <bottom style="thin">
        <color indexed="8"/>
      </bottom>
    </border>
    <border>
      <left style="thin">
        <color indexed="8"/>
      </left>
      <right/>
      <top/>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style="medium">
        <color indexed="8"/>
      </left>
      <right/>
      <top>
        <color indexed="63"/>
      </top>
      <bottom style="thin">
        <color indexed="8"/>
      </bottom>
    </border>
    <border>
      <left/>
      <right style="thin">
        <color indexed="8"/>
      </right>
      <top>
        <color indexed="63"/>
      </top>
      <bottom style="thin">
        <color indexed="8"/>
      </bottom>
    </border>
    <border>
      <left style="medium">
        <color indexed="8"/>
      </left>
      <right/>
      <top style="thin">
        <color indexed="8"/>
      </top>
      <bottom style="thin">
        <color indexed="8"/>
      </bottom>
    </border>
    <border>
      <left style="thin">
        <color indexed="8"/>
      </left>
      <right style="thin">
        <color indexed="8"/>
      </right>
      <top/>
      <bottom style="medium">
        <color indexed="8"/>
      </bottom>
    </border>
    <border>
      <left style="medium">
        <color indexed="8"/>
      </left>
      <right>
        <color indexed="63"/>
      </right>
      <top>
        <color indexed="63"/>
      </top>
      <bottom style="thin">
        <color indexed="8"/>
      </bottom>
    </border>
    <border>
      <left/>
      <right style="thin"/>
      <top style="thin"/>
      <bottom style="thin"/>
    </border>
    <border>
      <left style="thin">
        <color indexed="8"/>
      </left>
      <right style="medium">
        <color indexed="8"/>
      </right>
      <top style="thin">
        <color indexed="8"/>
      </top>
      <bottom>
        <color indexed="63"/>
      </bottom>
    </border>
    <border>
      <left>
        <color indexed="63"/>
      </left>
      <right style="thin">
        <color indexed="9"/>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 borderId="2"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5" applyNumberFormat="0" applyAlignment="0" applyProtection="0"/>
    <xf numFmtId="0" fontId="55" fillId="4" borderId="6" applyNumberFormat="0" applyAlignment="0" applyProtection="0"/>
    <xf numFmtId="0" fontId="56" fillId="4" borderId="5" applyNumberFormat="0" applyAlignment="0" applyProtection="0"/>
    <xf numFmtId="0" fontId="57" fillId="5" borderId="7" applyNumberFormat="0" applyAlignment="0" applyProtection="0"/>
    <xf numFmtId="0" fontId="58" fillId="0" borderId="8" applyNumberFormat="0" applyFill="0" applyAlignment="0" applyProtection="0"/>
    <xf numFmtId="0" fontId="59" fillId="0" borderId="9"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43" fillId="0" borderId="0">
      <alignment vertical="center"/>
      <protection/>
    </xf>
    <xf numFmtId="0" fontId="43" fillId="0" borderId="0">
      <alignment/>
      <protection/>
    </xf>
  </cellStyleXfs>
  <cellXfs count="228">
    <xf numFmtId="0" fontId="0" fillId="0" borderId="1" xfId="0" applyBorder="1" applyAlignment="1">
      <alignment/>
    </xf>
    <xf numFmtId="0" fontId="2" fillId="33" borderId="1" xfId="0" applyFont="1" applyFill="1" applyBorder="1" applyAlignment="1">
      <alignment/>
    </xf>
    <xf numFmtId="0" fontId="2" fillId="33" borderId="1" xfId="0" applyFont="1" applyFill="1" applyBorder="1" applyAlignment="1">
      <alignment horizontal="center"/>
    </xf>
    <xf numFmtId="0" fontId="2" fillId="33" borderId="1" xfId="0" applyFont="1" applyFill="1" applyBorder="1" applyAlignment="1">
      <alignment horizontal="center" vertical="center"/>
    </xf>
    <xf numFmtId="0" fontId="3" fillId="33" borderId="0" xfId="0" applyFont="1" applyFill="1" applyBorder="1" applyAlignment="1">
      <alignment horizontal="center" vertical="center"/>
    </xf>
    <xf numFmtId="0" fontId="2" fillId="33" borderId="10"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6" fillId="35" borderId="10" xfId="0" applyFont="1" applyFill="1" applyBorder="1" applyAlignment="1">
      <alignment horizontal="left" vertical="center"/>
    </xf>
    <xf numFmtId="0" fontId="66" fillId="35" borderId="10"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65" fillId="33"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65" fillId="36" borderId="14"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179" fontId="65" fillId="36" borderId="15" xfId="0" applyNumberFormat="1" applyFont="1" applyFill="1" applyBorder="1" applyAlignment="1">
      <alignment horizontal="right" vertical="center" wrapText="1"/>
    </xf>
    <xf numFmtId="179" fontId="65" fillId="36" borderId="10" xfId="0" applyNumberFormat="1" applyFont="1" applyFill="1" applyBorder="1" applyAlignment="1">
      <alignment horizontal="right" vertical="center" wrapText="1"/>
    </xf>
    <xf numFmtId="49" fontId="2" fillId="0" borderId="16" xfId="0" applyNumberFormat="1" applyFont="1" applyFill="1" applyBorder="1" applyAlignment="1">
      <alignment vertical="center" wrapText="1"/>
    </xf>
    <xf numFmtId="0" fontId="65" fillId="34" borderId="13" xfId="0" applyFont="1" applyFill="1" applyBorder="1" applyAlignment="1">
      <alignment horizontal="center" vertical="center" wrapText="1"/>
    </xf>
    <xf numFmtId="0" fontId="66" fillId="35" borderId="17" xfId="0" applyFont="1" applyFill="1" applyBorder="1" applyAlignment="1">
      <alignment horizontal="center" vertical="center"/>
    </xf>
    <xf numFmtId="0" fontId="66" fillId="35" borderId="18"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65" fillId="36" borderId="10" xfId="0" applyFont="1" applyFill="1" applyBorder="1" applyAlignment="1">
      <alignment horizontal="center" vertical="center"/>
    </xf>
    <xf numFmtId="0" fontId="65" fillId="36"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6" fillId="35" borderId="10" xfId="0" applyFont="1" applyFill="1" applyBorder="1" applyAlignment="1">
      <alignment horizontal="center" vertical="center"/>
    </xf>
    <xf numFmtId="0" fontId="5" fillId="34" borderId="12" xfId="0" applyFont="1" applyFill="1" applyBorder="1" applyAlignment="1">
      <alignment horizontal="center" vertical="center" wrapText="1"/>
    </xf>
    <xf numFmtId="0" fontId="65" fillId="36" borderId="10" xfId="0" applyFont="1" applyFill="1" applyBorder="1" applyAlignment="1">
      <alignment horizontal="left" vertical="center" wrapText="1"/>
    </xf>
    <xf numFmtId="0" fontId="65" fillId="0" borderId="10" xfId="0" applyFont="1" applyBorder="1" applyAlignment="1">
      <alignment horizontal="center" vertical="center"/>
    </xf>
    <xf numFmtId="0" fontId="65" fillId="33" borderId="10" xfId="0" applyFont="1" applyFill="1" applyBorder="1" applyAlignment="1">
      <alignment horizontal="justify" vertical="center"/>
    </xf>
    <xf numFmtId="0" fontId="66" fillId="35" borderId="21" xfId="0" applyFont="1" applyFill="1" applyBorder="1" applyAlignment="1">
      <alignment horizontal="left" vertical="center"/>
    </xf>
    <xf numFmtId="0" fontId="66" fillId="35" borderId="2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65" fillId="0" borderId="10" xfId="0" applyFont="1" applyFill="1" applyBorder="1" applyAlignment="1">
      <alignment horizontal="left" vertical="center"/>
    </xf>
    <xf numFmtId="0" fontId="65" fillId="0" borderId="10" xfId="0" applyFont="1" applyFill="1" applyBorder="1" applyAlignment="1">
      <alignment horizontal="center" vertical="center"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center" vertical="center" wrapText="1"/>
    </xf>
    <xf numFmtId="179" fontId="65" fillId="35" borderId="14" xfId="0" applyNumberFormat="1" applyFont="1" applyFill="1" applyBorder="1" applyAlignment="1">
      <alignment horizontal="right" vertical="center" wrapText="1"/>
    </xf>
    <xf numFmtId="0" fontId="5" fillId="34" borderId="14" xfId="0" applyFont="1" applyFill="1" applyBorder="1" applyAlignment="1">
      <alignment horizontal="right" vertical="center" wrapText="1"/>
    </xf>
    <xf numFmtId="0" fontId="65" fillId="0" borderId="23" xfId="0" applyFont="1" applyFill="1" applyBorder="1" applyAlignment="1">
      <alignment horizontal="center" vertical="center" wrapText="1"/>
    </xf>
    <xf numFmtId="0" fontId="65" fillId="36" borderId="20" xfId="0" applyFont="1" applyFill="1" applyBorder="1" applyAlignment="1">
      <alignment horizontal="left" vertical="center" wrapText="1"/>
    </xf>
    <xf numFmtId="0" fontId="65" fillId="33" borderId="24" xfId="0" applyFont="1" applyFill="1" applyBorder="1" applyAlignment="1">
      <alignment horizontal="left" vertical="center" wrapText="1"/>
    </xf>
    <xf numFmtId="0" fontId="65" fillId="0" borderId="20" xfId="0" applyFont="1" applyBorder="1" applyAlignment="1">
      <alignment horizontal="center" vertical="center"/>
    </xf>
    <xf numFmtId="0" fontId="5" fillId="0" borderId="15" xfId="0" applyFont="1" applyFill="1" applyBorder="1" applyAlignment="1">
      <alignment horizontal="right" vertical="center" wrapText="1"/>
    </xf>
    <xf numFmtId="0" fontId="2" fillId="0" borderId="17" xfId="0" applyFont="1" applyFill="1" applyBorder="1" applyAlignment="1">
      <alignment horizontal="center" vertical="center" wrapText="1"/>
    </xf>
    <xf numFmtId="0" fontId="65" fillId="33" borderId="17" xfId="0" applyFont="1" applyFill="1" applyBorder="1" applyAlignment="1">
      <alignment horizontal="left" vertical="center" wrapText="1"/>
    </xf>
    <xf numFmtId="0" fontId="5" fillId="0" borderId="10" xfId="0" applyFont="1" applyFill="1" applyBorder="1" applyAlignment="1">
      <alignment horizontal="right" vertical="center" wrapText="1"/>
    </xf>
    <xf numFmtId="0" fontId="65" fillId="34" borderId="25" xfId="0" applyFont="1" applyFill="1" applyBorder="1" applyAlignment="1">
      <alignment horizontal="center" vertical="center" wrapText="1"/>
    </xf>
    <xf numFmtId="0" fontId="66" fillId="35" borderId="26" xfId="0" applyFont="1" applyFill="1" applyBorder="1" applyAlignment="1">
      <alignment horizontal="center" vertical="center"/>
    </xf>
    <xf numFmtId="0" fontId="65" fillId="0" borderId="17" xfId="0" applyFont="1" applyBorder="1" applyAlignment="1">
      <alignment horizontal="justify" vertical="center"/>
    </xf>
    <xf numFmtId="0" fontId="65" fillId="0" borderId="17" xfId="0" applyFont="1" applyBorder="1" applyAlignment="1">
      <alignment horizontal="center" vertical="center"/>
    </xf>
    <xf numFmtId="0" fontId="65" fillId="33" borderId="17" xfId="0" applyFont="1" applyFill="1" applyBorder="1" applyAlignment="1">
      <alignment horizontal="center" vertical="center"/>
    </xf>
    <xf numFmtId="0" fontId="65" fillId="33" borderId="10" xfId="0" applyFont="1" applyFill="1" applyBorder="1" applyAlignment="1">
      <alignment horizontal="center" vertical="center"/>
    </xf>
    <xf numFmtId="0" fontId="65" fillId="0" borderId="10" xfId="0" applyFont="1" applyBorder="1" applyAlignment="1">
      <alignment horizontal="justify" vertical="center"/>
    </xf>
    <xf numFmtId="0" fontId="65" fillId="33" borderId="20" xfId="0" applyFont="1" applyFill="1" applyBorder="1" applyAlignment="1">
      <alignment horizontal="center" vertical="center"/>
    </xf>
    <xf numFmtId="0" fontId="66" fillId="35" borderId="21" xfId="0" applyFont="1" applyFill="1" applyBorder="1" applyAlignment="1">
      <alignment horizontal="center" vertical="center"/>
    </xf>
    <xf numFmtId="0" fontId="2" fillId="0" borderId="10" xfId="0" applyFont="1" applyBorder="1" applyAlignment="1">
      <alignment horizontal="center" vertical="center"/>
    </xf>
    <xf numFmtId="0" fontId="65" fillId="33" borderId="20" xfId="0" applyFont="1" applyFill="1" applyBorder="1" applyAlignment="1">
      <alignment horizontal="left" vertical="center" wrapText="1"/>
    </xf>
    <xf numFmtId="0" fontId="65" fillId="37" borderId="27" xfId="0" applyFont="1" applyFill="1" applyBorder="1" applyAlignment="1">
      <alignment horizontal="center" vertical="center" wrapText="1"/>
    </xf>
    <xf numFmtId="0" fontId="65" fillId="37" borderId="28" xfId="0" applyFont="1" applyFill="1" applyBorder="1" applyAlignment="1">
      <alignment horizontal="center" vertical="center" wrapText="1"/>
    </xf>
    <xf numFmtId="0" fontId="65" fillId="33" borderId="16" xfId="0" applyFont="1" applyFill="1" applyBorder="1" applyAlignment="1">
      <alignment horizontal="left" vertical="center" wrapText="1"/>
    </xf>
    <xf numFmtId="0" fontId="2" fillId="0" borderId="10" xfId="0" applyFont="1" applyFill="1" applyBorder="1" applyAlignment="1">
      <alignment horizontal="center" vertical="center"/>
    </xf>
    <xf numFmtId="0" fontId="6" fillId="33" borderId="10" xfId="0" applyFont="1" applyFill="1" applyBorder="1" applyAlignment="1">
      <alignment horizontal="left" wrapText="1"/>
    </xf>
    <xf numFmtId="0" fontId="6" fillId="33" borderId="10" xfId="0" applyFont="1" applyFill="1" applyBorder="1" applyAlignment="1">
      <alignment horizontal="left"/>
    </xf>
    <xf numFmtId="0" fontId="2" fillId="0" borderId="1" xfId="0" applyFont="1" applyBorder="1" applyAlignment="1">
      <alignment/>
    </xf>
    <xf numFmtId="0" fontId="7" fillId="37" borderId="0" xfId="0" applyFont="1" applyFill="1" applyAlignment="1">
      <alignment horizontal="center" vertical="center" wrapText="1"/>
    </xf>
    <xf numFmtId="0" fontId="66" fillId="37" borderId="0" xfId="0" applyFont="1" applyFill="1" applyAlignment="1">
      <alignment vertical="center" wrapText="1"/>
    </xf>
    <xf numFmtId="0" fontId="66" fillId="38" borderId="29" xfId="0" applyFont="1" applyFill="1" applyBorder="1" applyAlignment="1">
      <alignment horizontal="center" vertical="center" wrapText="1"/>
    </xf>
    <xf numFmtId="0" fontId="66" fillId="38" borderId="30" xfId="0" applyFont="1" applyFill="1" applyBorder="1" applyAlignment="1">
      <alignment horizontal="center" vertical="center" wrapText="1"/>
    </xf>
    <xf numFmtId="0" fontId="66" fillId="38" borderId="31" xfId="0" applyFont="1" applyFill="1" applyBorder="1" applyAlignment="1">
      <alignment horizontal="center" vertical="center" wrapText="1"/>
    </xf>
    <xf numFmtId="0" fontId="66" fillId="38" borderId="32" xfId="0" applyFont="1" applyFill="1" applyBorder="1" applyAlignment="1">
      <alignment horizontal="center" vertical="center" wrapText="1"/>
    </xf>
    <xf numFmtId="0" fontId="66" fillId="38" borderId="12" xfId="0" applyFont="1" applyFill="1" applyBorder="1" applyAlignment="1">
      <alignment horizontal="center" vertical="center" wrapText="1"/>
    </xf>
    <xf numFmtId="0" fontId="66" fillId="38" borderId="33" xfId="0" applyFont="1" applyFill="1" applyBorder="1" applyAlignment="1">
      <alignment horizontal="center" vertical="center" wrapText="1"/>
    </xf>
    <xf numFmtId="0" fontId="66" fillId="38" borderId="11" xfId="0" applyFont="1" applyFill="1" applyBorder="1" applyAlignment="1">
      <alignment horizontal="center" vertical="center" wrapText="1"/>
    </xf>
    <xf numFmtId="0" fontId="66" fillId="38" borderId="19" xfId="0" applyFont="1" applyFill="1" applyBorder="1" applyAlignment="1">
      <alignment horizontal="center" vertical="center" wrapText="1"/>
    </xf>
    <xf numFmtId="0" fontId="66" fillId="35" borderId="11" xfId="0" applyFont="1" applyFill="1" applyBorder="1" applyAlignment="1">
      <alignment horizontal="center" vertical="center" wrapText="1"/>
    </xf>
    <xf numFmtId="0" fontId="66" fillId="35" borderId="34" xfId="0" applyFont="1" applyFill="1" applyBorder="1" applyAlignment="1">
      <alignment vertical="center"/>
    </xf>
    <xf numFmtId="0" fontId="66" fillId="35" borderId="19" xfId="0" applyFont="1" applyFill="1" applyBorder="1" applyAlignment="1">
      <alignment horizontal="center" vertical="center" wrapText="1"/>
    </xf>
    <xf numFmtId="0" fontId="65" fillId="36" borderId="13" xfId="0" applyFont="1" applyFill="1" applyBorder="1" applyAlignment="1">
      <alignment horizontal="center" vertical="center" wrapText="1"/>
    </xf>
    <xf numFmtId="179" fontId="65" fillId="36" borderId="35" xfId="0" applyNumberFormat="1" applyFont="1" applyFill="1" applyBorder="1" applyAlignment="1">
      <alignment horizontal="right" vertical="center" wrapText="1"/>
    </xf>
    <xf numFmtId="0" fontId="65" fillId="38" borderId="36" xfId="0" applyFont="1" applyFill="1" applyBorder="1" applyAlignment="1">
      <alignment horizontal="center" vertical="center" wrapText="1"/>
    </xf>
    <xf numFmtId="0" fontId="65" fillId="38" borderId="37" xfId="0" applyFont="1" applyFill="1" applyBorder="1" applyAlignment="1">
      <alignment vertical="center" wrapText="1"/>
    </xf>
    <xf numFmtId="0" fontId="66" fillId="38" borderId="37" xfId="0" applyFont="1" applyFill="1" applyBorder="1" applyAlignment="1">
      <alignment horizontal="center" vertical="center" wrapText="1"/>
    </xf>
    <xf numFmtId="0" fontId="65" fillId="38" borderId="37" xfId="0" applyFont="1" applyFill="1" applyBorder="1" applyAlignment="1">
      <alignment horizontal="right" vertical="center" wrapText="1"/>
    </xf>
    <xf numFmtId="179" fontId="65" fillId="38" borderId="37" xfId="0" applyNumberFormat="1" applyFont="1" applyFill="1" applyBorder="1" applyAlignment="1">
      <alignment horizontal="right" vertical="center" wrapText="1"/>
    </xf>
    <xf numFmtId="179" fontId="66" fillId="38" borderId="37" xfId="0" applyNumberFormat="1" applyFont="1" applyFill="1" applyBorder="1" applyAlignment="1">
      <alignment horizontal="right" vertical="center" wrapText="1"/>
    </xf>
    <xf numFmtId="0" fontId="66" fillId="37" borderId="0" xfId="0" applyFont="1" applyFill="1" applyAlignment="1">
      <alignment horizontal="right" vertical="center" wrapText="1"/>
    </xf>
    <xf numFmtId="0" fontId="66" fillId="38" borderId="38" xfId="0" applyFont="1" applyFill="1" applyBorder="1" applyAlignment="1">
      <alignment horizontal="center" vertical="center" wrapText="1"/>
    </xf>
    <xf numFmtId="0" fontId="66" fillId="38" borderId="14" xfId="0" applyFont="1" applyFill="1" applyBorder="1" applyAlignment="1">
      <alignment horizontal="center" vertical="center" wrapText="1"/>
    </xf>
    <xf numFmtId="0" fontId="66" fillId="38" borderId="39" xfId="0" applyFont="1" applyFill="1" applyBorder="1" applyAlignment="1">
      <alignment horizontal="center" vertical="center" wrapText="1"/>
    </xf>
    <xf numFmtId="0" fontId="66" fillId="38" borderId="34" xfId="0" applyFont="1" applyFill="1" applyBorder="1" applyAlignment="1">
      <alignment horizontal="center" vertical="center" wrapText="1"/>
    </xf>
    <xf numFmtId="0" fontId="66" fillId="38" borderId="40" xfId="0" applyFont="1" applyFill="1" applyBorder="1" applyAlignment="1">
      <alignment horizontal="center" vertical="center" wrapText="1"/>
    </xf>
    <xf numFmtId="10" fontId="66" fillId="39" borderId="14" xfId="0" applyNumberFormat="1" applyFont="1" applyFill="1" applyBorder="1" applyAlignment="1">
      <alignment horizontal="center" vertical="center" wrapText="1"/>
    </xf>
    <xf numFmtId="10" fontId="66" fillId="39" borderId="39" xfId="0" applyNumberFormat="1" applyFont="1" applyFill="1" applyBorder="1" applyAlignment="1">
      <alignment horizontal="center" vertical="center" wrapText="1"/>
    </xf>
    <xf numFmtId="0" fontId="66" fillId="35" borderId="40" xfId="0" applyFont="1" applyFill="1" applyBorder="1" applyAlignment="1">
      <alignment horizontal="center" vertical="center" wrapText="1"/>
    </xf>
    <xf numFmtId="10" fontId="66" fillId="35" borderId="14" xfId="0" applyNumberFormat="1" applyFont="1" applyFill="1" applyBorder="1" applyAlignment="1">
      <alignment horizontal="center" vertical="center" wrapText="1"/>
    </xf>
    <xf numFmtId="10" fontId="66" fillId="35" borderId="39" xfId="0" applyNumberFormat="1" applyFont="1" applyFill="1" applyBorder="1" applyAlignment="1">
      <alignment horizontal="center" vertical="center" wrapText="1"/>
    </xf>
    <xf numFmtId="179" fontId="65" fillId="39" borderId="14" xfId="0" applyNumberFormat="1" applyFont="1" applyFill="1" applyBorder="1" applyAlignment="1">
      <alignment horizontal="right" vertical="center" wrapText="1"/>
    </xf>
    <xf numFmtId="179" fontId="65" fillId="37" borderId="39" xfId="0" applyNumberFormat="1" applyFont="1" applyFill="1" applyBorder="1" applyAlignment="1">
      <alignment horizontal="right" vertical="center" wrapText="1"/>
    </xf>
    <xf numFmtId="179" fontId="65" fillId="39" borderId="33" xfId="0" applyNumberFormat="1" applyFont="1" applyFill="1" applyBorder="1" applyAlignment="1">
      <alignment horizontal="right" vertical="center" wrapText="1"/>
    </xf>
    <xf numFmtId="179" fontId="65" fillId="38" borderId="41" xfId="0" applyNumberFormat="1" applyFont="1" applyFill="1" applyBorder="1" applyAlignment="1">
      <alignment horizontal="right" vertical="center" wrapText="1"/>
    </xf>
    <xf numFmtId="0" fontId="65" fillId="37" borderId="34" xfId="0" applyFont="1" applyFill="1" applyBorder="1" applyAlignment="1">
      <alignment horizontal="center" vertical="center" wrapText="1"/>
    </xf>
    <xf numFmtId="179" fontId="65" fillId="36" borderId="21" xfId="0" applyNumberFormat="1" applyFont="1" applyFill="1" applyBorder="1" applyAlignment="1">
      <alignment horizontal="right" vertical="center" wrapText="1"/>
    </xf>
    <xf numFmtId="179" fontId="65" fillId="36" borderId="33" xfId="0" applyNumberFormat="1" applyFont="1" applyFill="1" applyBorder="1" applyAlignment="1">
      <alignment horizontal="right" vertical="center" wrapText="1"/>
    </xf>
    <xf numFmtId="0" fontId="65" fillId="36" borderId="42"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65" fillId="38" borderId="43" xfId="0" applyFont="1" applyFill="1" applyBorder="1" applyAlignment="1">
      <alignment vertical="center" wrapText="1"/>
    </xf>
    <xf numFmtId="0" fontId="66" fillId="38" borderId="43" xfId="0" applyFont="1" applyFill="1" applyBorder="1" applyAlignment="1">
      <alignment horizontal="center" vertical="center" wrapText="1"/>
    </xf>
    <xf numFmtId="0" fontId="65" fillId="38" borderId="43" xfId="0" applyFont="1" applyFill="1" applyBorder="1" applyAlignment="1">
      <alignment horizontal="right" vertical="center" wrapText="1"/>
    </xf>
    <xf numFmtId="179" fontId="65" fillId="38" borderId="43" xfId="0" applyNumberFormat="1" applyFont="1" applyFill="1" applyBorder="1" applyAlignment="1">
      <alignment horizontal="right" vertical="center" wrapText="1"/>
    </xf>
    <xf numFmtId="179" fontId="65" fillId="39" borderId="10" xfId="0" applyNumberFormat="1" applyFont="1" applyFill="1" applyBorder="1" applyAlignment="1">
      <alignment horizontal="right" vertical="center" wrapText="1"/>
    </xf>
    <xf numFmtId="179" fontId="65" fillId="39" borderId="21" xfId="0" applyNumberFormat="1" applyFont="1" applyFill="1" applyBorder="1" applyAlignment="1">
      <alignment horizontal="right" vertical="center" wrapText="1"/>
    </xf>
    <xf numFmtId="179" fontId="65" fillId="39" borderId="12" xfId="0" applyNumberFormat="1" applyFont="1" applyFill="1" applyBorder="1" applyAlignment="1">
      <alignment horizontal="right" vertical="center" wrapText="1"/>
    </xf>
    <xf numFmtId="0" fontId="66" fillId="35" borderId="44" xfId="0" applyFont="1" applyFill="1" applyBorder="1" applyAlignment="1">
      <alignment horizontal="center" vertical="center" wrapText="1"/>
    </xf>
    <xf numFmtId="0" fontId="66" fillId="35" borderId="17" xfId="0" applyFont="1" applyFill="1" applyBorder="1" applyAlignment="1">
      <alignment horizontal="center" vertical="center" wrapText="1"/>
    </xf>
    <xf numFmtId="179" fontId="65" fillId="36" borderId="45" xfId="0" applyNumberFormat="1" applyFont="1" applyFill="1" applyBorder="1" applyAlignment="1">
      <alignment horizontal="right" vertical="center" wrapText="1"/>
    </xf>
    <xf numFmtId="179" fontId="65" fillId="36" borderId="46" xfId="0" applyNumberFormat="1" applyFont="1" applyFill="1" applyBorder="1" applyAlignment="1">
      <alignment horizontal="right" vertical="center" wrapText="1"/>
    </xf>
    <xf numFmtId="0" fontId="65" fillId="36" borderId="47" xfId="0" applyFont="1" applyFill="1" applyBorder="1" applyAlignment="1">
      <alignment horizontal="center" vertical="center" wrapText="1"/>
    </xf>
    <xf numFmtId="0" fontId="65" fillId="36" borderId="20"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7" borderId="40" xfId="0" applyFont="1" applyFill="1" applyBorder="1" applyAlignment="1">
      <alignment horizontal="center" vertical="center" wrapText="1"/>
    </xf>
    <xf numFmtId="0" fontId="66" fillId="35" borderId="48" xfId="0" applyFont="1" applyFill="1" applyBorder="1" applyAlignment="1">
      <alignment horizontal="center" vertical="center" wrapText="1"/>
    </xf>
    <xf numFmtId="10" fontId="66" fillId="35" borderId="15" xfId="0" applyNumberFormat="1" applyFont="1" applyFill="1" applyBorder="1" applyAlignment="1">
      <alignment horizontal="center" vertical="center" wrapText="1"/>
    </xf>
    <xf numFmtId="10" fontId="66" fillId="35" borderId="49" xfId="0" applyNumberFormat="1" applyFont="1" applyFill="1" applyBorder="1" applyAlignment="1">
      <alignment horizontal="center" vertical="center" wrapText="1"/>
    </xf>
    <xf numFmtId="179" fontId="65" fillId="39" borderId="46" xfId="0" applyNumberFormat="1" applyFont="1" applyFill="1" applyBorder="1" applyAlignment="1">
      <alignment horizontal="right" vertical="center" wrapText="1"/>
    </xf>
    <xf numFmtId="179" fontId="65" fillId="37" borderId="50" xfId="0" applyNumberFormat="1" applyFont="1" applyFill="1" applyBorder="1" applyAlignment="1">
      <alignment horizontal="right" vertical="center" wrapText="1"/>
    </xf>
    <xf numFmtId="179" fontId="65" fillId="35" borderId="46" xfId="0" applyNumberFormat="1" applyFont="1" applyFill="1" applyBorder="1" applyAlignment="1">
      <alignment horizontal="right" vertical="center" wrapText="1"/>
    </xf>
    <xf numFmtId="10" fontId="65" fillId="34" borderId="10" xfId="0" applyNumberFormat="1" applyFont="1" applyFill="1" applyBorder="1" applyAlignment="1">
      <alignment horizontal="center" vertical="center" wrapText="1"/>
    </xf>
    <xf numFmtId="0" fontId="66" fillId="35" borderId="51" xfId="0" applyFont="1" applyFill="1" applyBorder="1" applyAlignment="1">
      <alignment horizontal="center" vertical="center" wrapText="1"/>
    </xf>
    <xf numFmtId="0" fontId="66" fillId="35" borderId="10" xfId="0" applyFont="1" applyFill="1" applyBorder="1" applyAlignment="1">
      <alignment vertical="center"/>
    </xf>
    <xf numFmtId="0" fontId="66" fillId="35" borderId="52" xfId="0" applyFont="1" applyFill="1" applyBorder="1" applyAlignment="1">
      <alignment horizontal="center" vertical="center" wrapText="1"/>
    </xf>
    <xf numFmtId="0" fontId="65" fillId="36" borderId="53" xfId="0" applyFont="1" applyFill="1" applyBorder="1" applyAlignment="1">
      <alignment horizontal="center" vertical="center" wrapText="1"/>
    </xf>
    <xf numFmtId="0" fontId="65" fillId="38" borderId="54" xfId="0" applyFont="1" applyFill="1" applyBorder="1" applyAlignment="1">
      <alignment vertical="center" wrapText="1"/>
    </xf>
    <xf numFmtId="0" fontId="66" fillId="38" borderId="54" xfId="0" applyFont="1" applyFill="1" applyBorder="1" applyAlignment="1">
      <alignment horizontal="center" vertical="center" wrapText="1"/>
    </xf>
    <xf numFmtId="0" fontId="65" fillId="38" borderId="54" xfId="0" applyFont="1" applyFill="1" applyBorder="1" applyAlignment="1">
      <alignment horizontal="right" vertical="center" wrapText="1"/>
    </xf>
    <xf numFmtId="0" fontId="66" fillId="35" borderId="55" xfId="0" applyFont="1" applyFill="1" applyBorder="1" applyAlignment="1">
      <alignment horizontal="center" vertical="center" wrapText="1"/>
    </xf>
    <xf numFmtId="0" fontId="8" fillId="37" borderId="0" xfId="0" applyFont="1" applyFill="1" applyAlignment="1">
      <alignment vertical="center" wrapText="1"/>
    </xf>
    <xf numFmtId="0" fontId="8" fillId="38" borderId="29" xfId="0" applyFont="1" applyFill="1" applyBorder="1" applyAlignment="1">
      <alignment horizontal="center" vertical="center" wrapText="1"/>
    </xf>
    <xf numFmtId="0" fontId="8" fillId="38" borderId="30" xfId="0" applyFont="1" applyFill="1" applyBorder="1" applyAlignment="1">
      <alignment horizontal="center" vertical="center" wrapText="1"/>
    </xf>
    <xf numFmtId="0" fontId="8" fillId="38" borderId="31" xfId="0" applyFont="1" applyFill="1" applyBorder="1" applyAlignment="1">
      <alignment horizontal="center" vertical="center" wrapText="1"/>
    </xf>
    <xf numFmtId="0" fontId="8" fillId="38" borderId="32" xfId="0" applyFont="1" applyFill="1" applyBorder="1" applyAlignment="1">
      <alignment horizontal="center" vertical="center" wrapText="1"/>
    </xf>
    <xf numFmtId="0" fontId="8" fillId="38" borderId="12"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66" fillId="35" borderId="56" xfId="0" applyFont="1" applyFill="1" applyBorder="1" applyAlignment="1">
      <alignment horizontal="center" vertical="center" wrapText="1"/>
    </xf>
    <xf numFmtId="0" fontId="65" fillId="36" borderId="11" xfId="0"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179" fontId="65" fillId="36" borderId="19" xfId="0" applyNumberFormat="1" applyFont="1" applyFill="1" applyBorder="1" applyAlignment="1">
      <alignment horizontal="right" vertical="center" wrapText="1"/>
    </xf>
    <xf numFmtId="0" fontId="65" fillId="0" borderId="10" xfId="0" applyNumberFormat="1" applyFont="1" applyFill="1" applyBorder="1" applyAlignment="1">
      <alignment horizontal="center" vertical="center"/>
    </xf>
    <xf numFmtId="0" fontId="65" fillId="0" borderId="1" xfId="0" applyFont="1" applyBorder="1" applyAlignment="1">
      <alignment/>
    </xf>
    <xf numFmtId="0" fontId="8" fillId="37" borderId="0" xfId="0" applyFont="1" applyFill="1" applyAlignment="1">
      <alignment horizontal="right" vertical="center" wrapText="1"/>
    </xf>
    <xf numFmtId="0" fontId="8" fillId="38" borderId="38" xfId="0" applyFont="1" applyFill="1" applyBorder="1" applyAlignment="1">
      <alignment horizontal="center" vertical="center" wrapText="1"/>
    </xf>
    <xf numFmtId="0" fontId="8" fillId="38" borderId="14" xfId="0" applyFont="1" applyFill="1" applyBorder="1" applyAlignment="1">
      <alignment horizontal="center" vertical="center" wrapText="1"/>
    </xf>
    <xf numFmtId="0" fontId="8" fillId="38" borderId="39" xfId="0" applyFont="1" applyFill="1" applyBorder="1" applyAlignment="1">
      <alignment horizontal="center" vertical="center" wrapText="1"/>
    </xf>
    <xf numFmtId="0" fontId="8" fillId="38" borderId="34" xfId="0" applyFont="1" applyFill="1" applyBorder="1" applyAlignment="1">
      <alignment horizontal="center" vertical="center" wrapText="1"/>
    </xf>
    <xf numFmtId="0" fontId="8" fillId="38" borderId="22" xfId="0" applyFont="1" applyFill="1" applyBorder="1" applyAlignment="1">
      <alignment horizontal="center" vertical="center" wrapText="1"/>
    </xf>
    <xf numFmtId="10" fontId="8" fillId="39" borderId="33" xfId="0" applyNumberFormat="1" applyFont="1" applyFill="1" applyBorder="1" applyAlignment="1">
      <alignment horizontal="center" vertical="center" wrapText="1"/>
    </xf>
    <xf numFmtId="10" fontId="8" fillId="39" borderId="57" xfId="0" applyNumberFormat="1" applyFont="1" applyFill="1" applyBorder="1" applyAlignment="1">
      <alignment horizontal="center" vertical="center" wrapText="1"/>
    </xf>
    <xf numFmtId="10" fontId="66" fillId="35" borderId="10" xfId="0" applyNumberFormat="1" applyFont="1" applyFill="1" applyBorder="1" applyAlignment="1">
      <alignment horizontal="center" vertical="center" wrapText="1"/>
    </xf>
    <xf numFmtId="0" fontId="0" fillId="0" borderId="1" xfId="0" applyFont="1" applyFill="1" applyBorder="1" applyAlignment="1">
      <alignment wrapText="1"/>
    </xf>
    <xf numFmtId="0" fontId="0" fillId="33" borderId="1" xfId="0" applyFont="1" applyFill="1" applyBorder="1" applyAlignment="1">
      <alignment/>
    </xf>
    <xf numFmtId="0" fontId="0" fillId="0" borderId="1" xfId="0" applyFont="1" applyFill="1" applyBorder="1" applyAlignment="1">
      <alignment/>
    </xf>
    <xf numFmtId="0" fontId="9" fillId="0" borderId="0" xfId="0" applyFont="1" applyFill="1" applyAlignment="1">
      <alignment horizontal="center" vertical="center"/>
    </xf>
    <xf numFmtId="0" fontId="9" fillId="0" borderId="58"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33" borderId="10" xfId="0" applyFont="1" applyFill="1" applyBorder="1" applyAlignment="1">
      <alignment horizontal="center" vertical="center"/>
    </xf>
    <xf numFmtId="180" fontId="10" fillId="33" borderId="10" xfId="0" applyNumberFormat="1" applyFont="1" applyFill="1" applyBorder="1" applyAlignment="1">
      <alignment horizontal="center" vertical="center"/>
    </xf>
    <xf numFmtId="179" fontId="10" fillId="33" borderId="10" xfId="0" applyNumberFormat="1" applyFont="1" applyFill="1" applyBorder="1" applyAlignment="1">
      <alignment horizontal="center" vertical="center"/>
    </xf>
    <xf numFmtId="0" fontId="0" fillId="33" borderId="10" xfId="0" applyFont="1" applyFill="1" applyBorder="1" applyAlignment="1">
      <alignment/>
    </xf>
    <xf numFmtId="0" fontId="10" fillId="33" borderId="10" xfId="0" applyFont="1" applyFill="1" applyBorder="1" applyAlignment="1">
      <alignment horizontal="center" vertical="center"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justify" vertical="center"/>
    </xf>
    <xf numFmtId="0" fontId="12" fillId="40" borderId="10"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3"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6" fillId="0" borderId="56" xfId="0" applyFont="1" applyFill="1" applyBorder="1" applyAlignment="1">
      <alignment horizontal="justify" vertical="center"/>
    </xf>
    <xf numFmtId="0" fontId="6" fillId="0" borderId="56" xfId="0" applyFont="1" applyFill="1" applyBorder="1" applyAlignment="1">
      <alignment horizontal="justify" vertical="center" wrapText="1"/>
    </xf>
    <xf numFmtId="0" fontId="6" fillId="0" borderId="56" xfId="0" applyFont="1" applyFill="1" applyBorder="1" applyAlignment="1">
      <alignment vertical="center" wrapText="1"/>
    </xf>
    <xf numFmtId="0" fontId="6" fillId="0" borderId="56" xfId="0" applyFont="1" applyFill="1" applyBorder="1" applyAlignment="1">
      <alignment vertical="center"/>
    </xf>
    <xf numFmtId="0" fontId="67" fillId="40" borderId="56" xfId="0" applyFont="1" applyFill="1" applyBorder="1" applyAlignment="1">
      <alignment vertical="center" wrapText="1"/>
    </xf>
    <xf numFmtId="0" fontId="68" fillId="0" borderId="56" xfId="0" applyFont="1" applyFill="1" applyBorder="1" applyAlignment="1">
      <alignment vertical="center" wrapText="1"/>
    </xf>
    <xf numFmtId="0" fontId="6" fillId="31" borderId="0" xfId="0" applyFont="1" applyFill="1" applyBorder="1" applyAlignment="1">
      <alignment vertical="center" wrapText="1"/>
    </xf>
    <xf numFmtId="0" fontId="12" fillId="0" borderId="10" xfId="0" applyFont="1" applyFill="1" applyBorder="1" applyAlignment="1">
      <alignment horizontal="center" vertical="center" wrapText="1"/>
    </xf>
    <xf numFmtId="0" fontId="64" fillId="31" borderId="10" xfId="0" applyFont="1" applyFill="1" applyBorder="1" applyAlignment="1">
      <alignment wrapText="1"/>
    </xf>
    <xf numFmtId="0" fontId="16" fillId="0" borderId="0" xfId="0" applyFont="1" applyFill="1" applyAlignment="1">
      <alignment/>
    </xf>
    <xf numFmtId="0" fontId="17" fillId="41" borderId="0" xfId="0" applyFont="1" applyFill="1" applyAlignment="1">
      <alignment horizontal="left"/>
    </xf>
    <xf numFmtId="0" fontId="16" fillId="41" borderId="0" xfId="0" applyFont="1" applyFill="1" applyAlignment="1">
      <alignment/>
    </xf>
    <xf numFmtId="0" fontId="18" fillId="41" borderId="0" xfId="63" applyFont="1" applyFill="1" applyBorder="1" applyAlignment="1">
      <alignment horizontal="center" vertical="center" wrapText="1"/>
      <protection/>
    </xf>
    <xf numFmtId="0" fontId="19" fillId="41" borderId="0" xfId="63" applyFont="1" applyFill="1" applyBorder="1" applyAlignment="1">
      <alignment horizontal="justify" vertical="center"/>
      <protection/>
    </xf>
    <xf numFmtId="0" fontId="0" fillId="41" borderId="0" xfId="63" applyFont="1" applyFill="1" applyBorder="1" applyAlignment="1">
      <alignment vertical="center"/>
      <protection/>
    </xf>
    <xf numFmtId="0" fontId="19" fillId="41" borderId="0" xfId="63" applyFont="1" applyFill="1" applyBorder="1" applyAlignment="1">
      <alignment horizontal="justify" vertical="top"/>
      <protection/>
    </xf>
    <xf numFmtId="0" fontId="17" fillId="41" borderId="0" xfId="0" applyFont="1" applyFill="1" applyAlignment="1">
      <alignment horizontal="right"/>
    </xf>
    <xf numFmtId="0" fontId="20" fillId="41" borderId="0" xfId="0" applyFont="1" applyFill="1" applyAlignment="1">
      <alignment horizontal="left"/>
    </xf>
    <xf numFmtId="0" fontId="21" fillId="41" borderId="0" xfId="0" applyFont="1" applyFill="1" applyAlignment="1">
      <alignment/>
    </xf>
    <xf numFmtId="0" fontId="22" fillId="41" borderId="0" xfId="63" applyFont="1" applyFill="1" applyBorder="1" applyAlignment="1">
      <alignment vertical="center"/>
      <protection/>
    </xf>
    <xf numFmtId="0" fontId="17" fillId="41" borderId="0" xfId="63" applyFont="1" applyFill="1" applyAlignment="1">
      <alignment horizontal="right" vertical="center"/>
      <protection/>
    </xf>
    <xf numFmtId="0" fontId="17" fillId="41" borderId="0" xfId="63" applyFont="1" applyFill="1" applyBorder="1" applyAlignment="1">
      <alignment horizontal="left" vertical="center" wrapText="1"/>
      <protection/>
    </xf>
    <xf numFmtId="0" fontId="22" fillId="41" borderId="0" xfId="63" applyFont="1" applyFill="1" applyAlignment="1">
      <alignment horizontal="center" vertical="center"/>
      <protection/>
    </xf>
    <xf numFmtId="181" fontId="23" fillId="41" borderId="0" xfId="63" applyNumberFormat="1" applyFont="1" applyFill="1" applyAlignment="1">
      <alignment horizontal="left" vertical="center"/>
      <protection/>
    </xf>
    <xf numFmtId="0" fontId="24" fillId="41" borderId="0" xfId="63" applyFont="1" applyFill="1" applyAlignment="1">
      <alignment horizontal="left" vertical="center"/>
      <protection/>
    </xf>
    <xf numFmtId="0" fontId="23" fillId="41" borderId="0" xfId="63" applyFont="1" applyFill="1" applyAlignment="1">
      <alignment horizontal="right" vertical="center"/>
      <protection/>
    </xf>
    <xf numFmtId="182" fontId="23" fillId="41" borderId="0" xfId="63" applyNumberFormat="1" applyFont="1" applyFill="1" applyAlignment="1">
      <alignment horizontal="left" vertical="center"/>
      <protection/>
    </xf>
    <xf numFmtId="0" fontId="22" fillId="41" borderId="0" xfId="63" applyFont="1" applyFill="1" applyBorder="1" applyAlignment="1">
      <alignment horizontal="justify" vertical="top"/>
      <protection/>
    </xf>
    <xf numFmtId="181" fontId="22" fillId="41" borderId="0" xfId="63" applyNumberFormat="1" applyFont="1" applyFill="1" applyBorder="1" applyAlignment="1">
      <alignment vertical="center"/>
      <protection/>
    </xf>
    <xf numFmtId="0" fontId="17" fillId="41" borderId="0" xfId="63" applyFont="1" applyFill="1" applyBorder="1" applyAlignment="1">
      <alignment horizontal="right" vertical="center"/>
      <protection/>
    </xf>
    <xf numFmtId="0" fontId="17" fillId="41" borderId="0" xfId="63" applyFont="1" applyFill="1" applyBorder="1" applyAlignment="1">
      <alignment horizontal="center" vertical="center"/>
      <protection/>
    </xf>
    <xf numFmtId="0" fontId="23" fillId="41" borderId="0" xfId="63" applyFont="1" applyFill="1" applyBorder="1" applyAlignment="1">
      <alignment horizontal="justify" vertical="top"/>
      <protection/>
    </xf>
    <xf numFmtId="0" fontId="24" fillId="41" borderId="0" xfId="63" applyFont="1" applyFill="1" applyBorder="1" applyAlignment="1">
      <alignment vertical="center"/>
      <protection/>
    </xf>
    <xf numFmtId="0" fontId="24" fillId="41" borderId="0" xfId="63" applyFont="1" applyFill="1" applyBorder="1" applyAlignment="1">
      <alignment horizontal="right" vertical="center"/>
      <protection/>
    </xf>
    <xf numFmtId="0" fontId="23" fillId="41" borderId="0" xfId="63" applyFont="1" applyFill="1" applyBorder="1" applyAlignment="1">
      <alignment horizontal="center" vertical="top"/>
      <protection/>
    </xf>
    <xf numFmtId="0" fontId="17" fillId="41" borderId="0" xfId="63" applyFont="1" applyFill="1" applyBorder="1" applyAlignment="1">
      <alignment horizontal="left" vertical="center"/>
      <protection/>
    </xf>
    <xf numFmtId="0" fontId="24" fillId="41" borderId="0" xfId="63" applyFont="1" applyFill="1" applyBorder="1" applyAlignment="1">
      <alignment horizontal="justify" vertical="top"/>
      <protection/>
    </xf>
    <xf numFmtId="0" fontId="23" fillId="41" borderId="0" xfId="63" applyFont="1" applyFill="1" applyBorder="1" applyAlignment="1">
      <alignment horizontal="left" vertical="top"/>
      <protection/>
    </xf>
    <xf numFmtId="0" fontId="23" fillId="41" borderId="0" xfId="63" applyFont="1" applyFill="1" applyBorder="1" applyAlignment="1">
      <alignment horizontal="left" vertical="center"/>
      <protection/>
    </xf>
    <xf numFmtId="0" fontId="23" fillId="0" borderId="0" xfId="63" applyFont="1" applyBorder="1" applyAlignment="1">
      <alignment horizontal="center" vertical="top"/>
      <protection/>
    </xf>
    <xf numFmtId="0" fontId="19" fillId="0" borderId="0" xfId="63" applyFont="1" applyBorder="1" applyAlignment="1">
      <alignment horizontal="justify" vertical="top"/>
      <protection/>
    </xf>
    <xf numFmtId="0" fontId="0" fillId="0" borderId="0" xfId="63" applyFont="1">
      <alignment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3 (6)" xfId="63"/>
    <cellStyle name="0,0&#13;&#10;NA&#13;&#1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view="pageBreakPreview" zoomScaleSheetLayoutView="100" workbookViewId="0" topLeftCell="A1">
      <selection activeCell="I12" sqref="I12"/>
    </sheetView>
  </sheetViews>
  <sheetFormatPr defaultColWidth="10.66015625" defaultRowHeight="11.25"/>
  <cols>
    <col min="1" max="1" width="33.66015625" style="195" customWidth="1"/>
    <col min="2" max="2" width="8.66015625" style="195" customWidth="1"/>
    <col min="3" max="3" width="6.66015625" style="195" customWidth="1"/>
    <col min="4" max="4" width="0.82421875" style="195" hidden="1" customWidth="1"/>
    <col min="5" max="5" width="62.5" style="195" customWidth="1"/>
    <col min="6" max="6" width="0.1640625" style="195" customWidth="1"/>
    <col min="7" max="16384" width="10.66015625" style="195" customWidth="1"/>
  </cols>
  <sheetData>
    <row r="1" spans="1:6" ht="18.75">
      <c r="A1" s="196"/>
      <c r="B1" s="197"/>
      <c r="C1" s="197"/>
      <c r="D1" s="197"/>
      <c r="E1" s="197"/>
      <c r="F1" s="197"/>
    </row>
    <row r="2" spans="1:6" ht="49.5" customHeight="1">
      <c r="A2" s="198" t="s">
        <v>0</v>
      </c>
      <c r="B2" s="198"/>
      <c r="C2" s="198"/>
      <c r="D2" s="198"/>
      <c r="E2" s="198"/>
      <c r="F2" s="198"/>
    </row>
    <row r="3" spans="1:6" ht="12.75">
      <c r="A3" s="199"/>
      <c r="B3" s="200"/>
      <c r="C3" s="200"/>
      <c r="D3" s="200"/>
      <c r="E3" s="200"/>
      <c r="F3" s="200"/>
    </row>
    <row r="4" spans="1:6" ht="12.75">
      <c r="A4" s="199"/>
      <c r="B4" s="200"/>
      <c r="C4" s="200"/>
      <c r="D4" s="200"/>
      <c r="E4" s="200"/>
      <c r="F4" s="200"/>
    </row>
    <row r="5" spans="1:6" ht="12.75">
      <c r="A5" s="199"/>
      <c r="B5" s="200"/>
      <c r="C5" s="200"/>
      <c r="D5" s="200"/>
      <c r="E5" s="200"/>
      <c r="F5" s="200"/>
    </row>
    <row r="6" spans="1:6" ht="12.75">
      <c r="A6" s="199"/>
      <c r="B6" s="200"/>
      <c r="C6" s="200"/>
      <c r="D6" s="200"/>
      <c r="E6" s="200"/>
      <c r="F6" s="200"/>
    </row>
    <row r="7" spans="1:6" ht="12.75">
      <c r="A7" s="199"/>
      <c r="B7" s="200"/>
      <c r="C7" s="200"/>
      <c r="D7" s="200"/>
      <c r="E7" s="200"/>
      <c r="F7" s="200"/>
    </row>
    <row r="8" spans="1:6" ht="12.75">
      <c r="A8" s="201"/>
      <c r="B8" s="200"/>
      <c r="C8" s="200"/>
      <c r="D8" s="200"/>
      <c r="E8" s="200"/>
      <c r="F8" s="200"/>
    </row>
    <row r="9" spans="1:6" ht="18.75">
      <c r="A9" s="202" t="s">
        <v>1</v>
      </c>
      <c r="B9" s="196"/>
      <c r="C9" s="203"/>
      <c r="D9" s="203"/>
      <c r="E9" s="203"/>
      <c r="F9" s="203"/>
    </row>
    <row r="10" spans="1:6" ht="18.75">
      <c r="A10" s="204"/>
      <c r="B10" s="205"/>
      <c r="C10" s="205"/>
      <c r="D10" s="205"/>
      <c r="E10" s="205"/>
      <c r="F10" s="205"/>
    </row>
    <row r="11" spans="1:6" ht="39" customHeight="1">
      <c r="A11" s="206" t="s">
        <v>2</v>
      </c>
      <c r="B11" s="207" t="s">
        <v>3</v>
      </c>
      <c r="C11" s="207"/>
      <c r="D11" s="207"/>
      <c r="E11" s="207"/>
      <c r="F11" s="207"/>
    </row>
    <row r="12" spans="1:6" ht="18.75">
      <c r="A12" s="208"/>
      <c r="B12" s="208"/>
      <c r="C12" s="208"/>
      <c r="D12" s="208"/>
      <c r="E12" s="208"/>
      <c r="F12" s="208"/>
    </row>
    <row r="13" spans="1:6" ht="18.75">
      <c r="A13" s="206" t="s">
        <v>4</v>
      </c>
      <c r="B13" s="209">
        <f>'汇总表'!C9</f>
        <v>0</v>
      </c>
      <c r="C13" s="209"/>
      <c r="D13" s="209"/>
      <c r="E13" s="209"/>
      <c r="F13" s="209"/>
    </row>
    <row r="14" spans="1:6" ht="18.75">
      <c r="A14" s="210"/>
      <c r="B14" s="210"/>
      <c r="C14" s="210"/>
      <c r="D14" s="210"/>
      <c r="E14" s="210"/>
      <c r="F14" s="210"/>
    </row>
    <row r="15" spans="1:6" ht="18.75">
      <c r="A15" s="211" t="s">
        <v>5</v>
      </c>
      <c r="B15" s="212">
        <f>ROUND(B13,0)</f>
        <v>0</v>
      </c>
      <c r="C15" s="212"/>
      <c r="D15" s="212"/>
      <c r="E15" s="212"/>
      <c r="F15" s="212"/>
    </row>
    <row r="16" spans="1:6" ht="18.75">
      <c r="A16" s="213"/>
      <c r="B16" s="205"/>
      <c r="C16" s="205"/>
      <c r="D16" s="205"/>
      <c r="E16" s="205"/>
      <c r="F16" s="205"/>
    </row>
    <row r="17" spans="1:6" ht="18.75">
      <c r="A17" s="213"/>
      <c r="B17" s="205"/>
      <c r="C17" s="205"/>
      <c r="D17" s="205"/>
      <c r="E17" s="205"/>
      <c r="F17" s="205"/>
    </row>
    <row r="18" spans="1:6" ht="18.75">
      <c r="A18" s="213"/>
      <c r="B18" s="205"/>
      <c r="C18" s="205"/>
      <c r="D18" s="205"/>
      <c r="E18" s="214"/>
      <c r="F18" s="205"/>
    </row>
    <row r="19" spans="1:6" ht="18.75">
      <c r="A19" s="213"/>
      <c r="B19" s="205"/>
      <c r="C19" s="205"/>
      <c r="D19" s="205"/>
      <c r="E19" s="214"/>
      <c r="F19" s="205"/>
    </row>
    <row r="20" spans="1:6" ht="18.75">
      <c r="A20" s="213"/>
      <c r="B20" s="205"/>
      <c r="C20" s="205"/>
      <c r="D20" s="205"/>
      <c r="E20" s="205"/>
      <c r="F20" s="205"/>
    </row>
    <row r="21" spans="1:6" ht="18.75">
      <c r="A21" s="213"/>
      <c r="B21" s="205"/>
      <c r="C21" s="205"/>
      <c r="D21" s="205"/>
      <c r="E21" s="205"/>
      <c r="F21" s="205"/>
    </row>
    <row r="22" spans="1:6" ht="18.75">
      <c r="A22" s="213"/>
      <c r="B22" s="205"/>
      <c r="C22" s="205"/>
      <c r="D22" s="205"/>
      <c r="E22" s="205"/>
      <c r="F22" s="205"/>
    </row>
    <row r="23" spans="1:6" ht="18.75">
      <c r="A23" s="213"/>
      <c r="B23" s="205"/>
      <c r="C23" s="205"/>
      <c r="D23" s="205"/>
      <c r="E23" s="205"/>
      <c r="F23" s="205"/>
    </row>
    <row r="24" spans="1:6" ht="18.75">
      <c r="A24" s="215" t="s">
        <v>6</v>
      </c>
      <c r="B24" s="216"/>
      <c r="C24" s="216"/>
      <c r="D24" s="216"/>
      <c r="E24" s="216"/>
      <c r="F24" s="216"/>
    </row>
    <row r="25" spans="1:6" ht="18.75">
      <c r="A25" s="217"/>
      <c r="B25" s="218"/>
      <c r="C25" s="218"/>
      <c r="D25" s="218"/>
      <c r="E25" s="219"/>
      <c r="F25" s="218"/>
    </row>
    <row r="26" spans="1:6" ht="18.75">
      <c r="A26" s="220"/>
      <c r="B26" s="218"/>
      <c r="C26" s="218"/>
      <c r="D26" s="218"/>
      <c r="E26" s="218"/>
      <c r="F26" s="218"/>
    </row>
    <row r="27" spans="1:6" ht="18.75">
      <c r="A27" s="206" t="s">
        <v>7</v>
      </c>
      <c r="B27" s="221" t="s">
        <v>8</v>
      </c>
      <c r="C27" s="221"/>
      <c r="D27" s="221"/>
      <c r="E27" s="221"/>
      <c r="F27" s="221"/>
    </row>
    <row r="28" spans="1:6" ht="18.75">
      <c r="A28" s="220"/>
      <c r="B28" s="218"/>
      <c r="C28" s="218"/>
      <c r="D28" s="218"/>
      <c r="E28" s="218"/>
      <c r="F28" s="218"/>
    </row>
    <row r="29" spans="1:6" ht="18.75">
      <c r="A29" s="222"/>
      <c r="B29" s="218"/>
      <c r="C29" s="218"/>
      <c r="D29" s="218"/>
      <c r="E29" s="218"/>
      <c r="F29" s="218"/>
    </row>
    <row r="30" spans="1:6" ht="18.75">
      <c r="A30" s="215" t="s">
        <v>9</v>
      </c>
      <c r="B30" s="223" t="s">
        <v>10</v>
      </c>
      <c r="C30" s="223"/>
      <c r="D30" s="223"/>
      <c r="E30" s="223"/>
      <c r="F30" s="223"/>
    </row>
    <row r="31" spans="1:6" ht="18.75">
      <c r="A31" s="220"/>
      <c r="B31" s="220"/>
      <c r="C31" s="220"/>
      <c r="D31" s="220"/>
      <c r="E31" s="220"/>
      <c r="F31" s="220"/>
    </row>
    <row r="32" spans="1:6" ht="18.75">
      <c r="A32" s="220"/>
      <c r="B32" s="220"/>
      <c r="C32" s="220"/>
      <c r="D32" s="220"/>
      <c r="E32" s="220"/>
      <c r="F32" s="220"/>
    </row>
    <row r="33" spans="1:6" ht="32.25" customHeight="1">
      <c r="A33" s="206" t="s">
        <v>11</v>
      </c>
      <c r="B33" s="224" t="s">
        <v>12</v>
      </c>
      <c r="C33" s="224"/>
      <c r="D33" s="224"/>
      <c r="E33" s="224"/>
      <c r="F33" s="224"/>
    </row>
    <row r="34" spans="1:6" ht="18.75">
      <c r="A34" s="225"/>
      <c r="B34" s="225"/>
      <c r="C34" s="225"/>
      <c r="D34" s="225"/>
      <c r="E34" s="225"/>
      <c r="F34" s="225"/>
    </row>
    <row r="35" spans="1:6" ht="18.75">
      <c r="A35" s="225"/>
      <c r="B35" s="225"/>
      <c r="C35" s="225"/>
      <c r="D35" s="225"/>
      <c r="E35" s="225"/>
      <c r="F35" s="225"/>
    </row>
    <row r="36" spans="1:6" ht="12.75">
      <c r="A36" s="226"/>
      <c r="B36" s="227"/>
      <c r="C36" s="227"/>
      <c r="D36" s="227"/>
      <c r="E36" s="227"/>
      <c r="F36" s="227"/>
    </row>
    <row r="37" spans="1:6" ht="12.75">
      <c r="A37" s="226"/>
      <c r="B37" s="227"/>
      <c r="C37" s="227"/>
      <c r="D37" s="227"/>
      <c r="E37" s="227"/>
      <c r="F37" s="227"/>
    </row>
    <row r="38" spans="1:6" ht="12.75">
      <c r="A38" s="226"/>
      <c r="B38" s="227"/>
      <c r="C38" s="227"/>
      <c r="D38" s="227"/>
      <c r="E38" s="227"/>
      <c r="F38" s="227"/>
    </row>
  </sheetData>
  <sheetProtection/>
  <mergeCells count="9">
    <mergeCell ref="A2:F2"/>
    <mergeCell ref="B9:F9"/>
    <mergeCell ref="B11:F11"/>
    <mergeCell ref="B13:F13"/>
    <mergeCell ref="B15:F15"/>
    <mergeCell ref="B24:F24"/>
    <mergeCell ref="B27:F27"/>
    <mergeCell ref="B30:F30"/>
    <mergeCell ref="B33:F33"/>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G59"/>
  <sheetViews>
    <sheetView view="pageBreakPreview" zoomScale="124" zoomScaleSheetLayoutView="124" workbookViewId="0" topLeftCell="A4">
      <selection activeCell="A42" sqref="A42"/>
    </sheetView>
  </sheetViews>
  <sheetFormatPr defaultColWidth="10.66015625" defaultRowHeight="11.25"/>
  <cols>
    <col min="1" max="1" width="5.33203125" style="1" customWidth="1"/>
    <col min="2" max="2" width="20.66015625" style="2" customWidth="1"/>
    <col min="3" max="3" width="36.5" style="2" customWidth="1"/>
    <col min="4" max="4" width="6.16015625" style="2" customWidth="1"/>
    <col min="5" max="5" width="12.83203125" style="3" customWidth="1"/>
    <col min="6" max="6" width="22.66015625" style="2" customWidth="1"/>
    <col min="7" max="7" width="14.5" style="2" customWidth="1"/>
    <col min="8" max="16384" width="10.66015625" style="1" customWidth="1"/>
  </cols>
  <sheetData>
    <row r="1" spans="1:7" ht="31.5" customHeight="1">
      <c r="A1" s="4" t="s">
        <v>245</v>
      </c>
      <c r="B1" s="4"/>
      <c r="C1" s="4"/>
      <c r="D1" s="4"/>
      <c r="E1" s="4"/>
      <c r="F1" s="4"/>
      <c r="G1" s="4"/>
    </row>
    <row r="2" spans="1:7" ht="29.25" customHeight="1">
      <c r="A2" s="5" t="s">
        <v>52</v>
      </c>
      <c r="B2" s="5" t="s">
        <v>246</v>
      </c>
      <c r="C2" s="5" t="s">
        <v>247</v>
      </c>
      <c r="D2" s="5" t="s">
        <v>248</v>
      </c>
      <c r="E2" s="5" t="s">
        <v>249</v>
      </c>
      <c r="F2" s="5" t="s">
        <v>250</v>
      </c>
      <c r="G2" s="5" t="s">
        <v>57</v>
      </c>
    </row>
    <row r="3" spans="1:7" ht="11.25">
      <c r="A3" s="6"/>
      <c r="B3" s="7" t="s">
        <v>86</v>
      </c>
      <c r="C3" s="8"/>
      <c r="D3" s="8"/>
      <c r="E3" s="9"/>
      <c r="F3" s="9"/>
      <c r="G3" s="9"/>
    </row>
    <row r="4" spans="1:7" ht="33.75">
      <c r="A4" s="10">
        <v>1</v>
      </c>
      <c r="B4" s="11" t="s">
        <v>88</v>
      </c>
      <c r="C4" s="12" t="s">
        <v>89</v>
      </c>
      <c r="D4" s="13" t="s">
        <v>90</v>
      </c>
      <c r="E4" s="14"/>
      <c r="F4" s="15" t="s">
        <v>251</v>
      </c>
      <c r="G4" s="15"/>
    </row>
    <row r="5" spans="1:7" ht="22.5">
      <c r="A5" s="10">
        <v>2</v>
      </c>
      <c r="B5" s="11" t="s">
        <v>92</v>
      </c>
      <c r="C5" s="16" t="s">
        <v>93</v>
      </c>
      <c r="D5" s="13" t="s">
        <v>90</v>
      </c>
      <c r="E5" s="14"/>
      <c r="F5" s="15" t="s">
        <v>251</v>
      </c>
      <c r="G5" s="15"/>
    </row>
    <row r="6" spans="1:7" ht="22.5">
      <c r="A6" s="10">
        <v>3</v>
      </c>
      <c r="B6" s="11" t="s">
        <v>95</v>
      </c>
      <c r="C6" s="16" t="s">
        <v>96</v>
      </c>
      <c r="D6" s="13" t="s">
        <v>90</v>
      </c>
      <c r="E6" s="14"/>
      <c r="F6" s="15" t="s">
        <v>251</v>
      </c>
      <c r="G6" s="11"/>
    </row>
    <row r="7" spans="1:7" ht="22.5">
      <c r="A7" s="10">
        <v>4</v>
      </c>
      <c r="B7" s="11" t="s">
        <v>98</v>
      </c>
      <c r="C7" s="16" t="s">
        <v>99</v>
      </c>
      <c r="D7" s="13" t="s">
        <v>100</v>
      </c>
      <c r="E7" s="14"/>
      <c r="F7" s="15" t="s">
        <v>251</v>
      </c>
      <c r="G7" s="11"/>
    </row>
    <row r="8" spans="1:7" ht="22.5">
      <c r="A8" s="10">
        <v>5</v>
      </c>
      <c r="B8" s="11" t="s">
        <v>102</v>
      </c>
      <c r="C8" s="16" t="s">
        <v>103</v>
      </c>
      <c r="D8" s="13" t="s">
        <v>100</v>
      </c>
      <c r="E8" s="14"/>
      <c r="F8" s="15" t="s">
        <v>251</v>
      </c>
      <c r="G8" s="11"/>
    </row>
    <row r="9" spans="1:7" ht="22.5">
      <c r="A9" s="10">
        <v>6</v>
      </c>
      <c r="B9" s="11" t="s">
        <v>105</v>
      </c>
      <c r="C9" s="16" t="s">
        <v>106</v>
      </c>
      <c r="D9" s="13" t="s">
        <v>90</v>
      </c>
      <c r="E9" s="17"/>
      <c r="F9" s="15" t="s">
        <v>251</v>
      </c>
      <c r="G9" s="11"/>
    </row>
    <row r="10" spans="1:7" ht="33.75">
      <c r="A10" s="10">
        <v>7</v>
      </c>
      <c r="B10" s="11" t="s">
        <v>108</v>
      </c>
      <c r="C10" s="16" t="s">
        <v>109</v>
      </c>
      <c r="D10" s="13" t="s">
        <v>90</v>
      </c>
      <c r="E10" s="18"/>
      <c r="F10" s="15" t="s">
        <v>251</v>
      </c>
      <c r="G10" s="19"/>
    </row>
    <row r="11" spans="1:7" ht="33.75">
      <c r="A11" s="10">
        <v>8</v>
      </c>
      <c r="B11" s="11" t="s">
        <v>111</v>
      </c>
      <c r="C11" s="16" t="s">
        <v>112</v>
      </c>
      <c r="D11" s="13" t="s">
        <v>113</v>
      </c>
      <c r="E11" s="18"/>
      <c r="F11" s="15" t="s">
        <v>251</v>
      </c>
      <c r="G11" s="19"/>
    </row>
    <row r="12" spans="1:7" ht="22.5">
      <c r="A12" s="10">
        <v>9</v>
      </c>
      <c r="B12" s="11" t="s">
        <v>115</v>
      </c>
      <c r="C12" s="16" t="s">
        <v>116</v>
      </c>
      <c r="D12" s="13" t="s">
        <v>90</v>
      </c>
      <c r="E12" s="18"/>
      <c r="F12" s="15" t="s">
        <v>251</v>
      </c>
      <c r="G12" s="19"/>
    </row>
    <row r="13" spans="1:7" ht="22.5">
      <c r="A13" s="10">
        <v>10</v>
      </c>
      <c r="B13" s="11" t="s">
        <v>118</v>
      </c>
      <c r="C13" s="16" t="s">
        <v>119</v>
      </c>
      <c r="D13" s="13" t="s">
        <v>90</v>
      </c>
      <c r="E13" s="18"/>
      <c r="F13" s="15" t="s">
        <v>251</v>
      </c>
      <c r="G13" s="19"/>
    </row>
    <row r="14" spans="1:7" ht="22.5">
      <c r="A14" s="10">
        <v>11</v>
      </c>
      <c r="B14" s="11" t="s">
        <v>121</v>
      </c>
      <c r="C14" s="16" t="s">
        <v>122</v>
      </c>
      <c r="D14" s="13" t="s">
        <v>90</v>
      </c>
      <c r="E14" s="18"/>
      <c r="F14" s="15" t="s">
        <v>251</v>
      </c>
      <c r="G14" s="19"/>
    </row>
    <row r="15" spans="1:7" ht="22.5">
      <c r="A15" s="10">
        <v>12</v>
      </c>
      <c r="B15" s="11" t="s">
        <v>124</v>
      </c>
      <c r="C15" s="16" t="s">
        <v>125</v>
      </c>
      <c r="D15" s="13" t="s">
        <v>90</v>
      </c>
      <c r="E15" s="18"/>
      <c r="F15" s="15" t="s">
        <v>251</v>
      </c>
      <c r="G15" s="19"/>
    </row>
    <row r="16" spans="1:7" ht="22.5">
      <c r="A16" s="10">
        <v>13</v>
      </c>
      <c r="B16" s="11" t="s">
        <v>127</v>
      </c>
      <c r="C16" s="16" t="s">
        <v>128</v>
      </c>
      <c r="D16" s="13" t="s">
        <v>90</v>
      </c>
      <c r="E16" s="18"/>
      <c r="F16" s="15" t="s">
        <v>251</v>
      </c>
      <c r="G16" s="19"/>
    </row>
    <row r="17" spans="1:7" ht="22.5">
      <c r="A17" s="10">
        <v>14</v>
      </c>
      <c r="B17" s="11" t="s">
        <v>130</v>
      </c>
      <c r="C17" s="16" t="s">
        <v>131</v>
      </c>
      <c r="D17" s="13" t="s">
        <v>90</v>
      </c>
      <c r="E17" s="18"/>
      <c r="F17" s="15" t="s">
        <v>251</v>
      </c>
      <c r="G17" s="19"/>
    </row>
    <row r="18" spans="1:7" ht="22.5">
      <c r="A18" s="10">
        <v>15</v>
      </c>
      <c r="B18" s="11" t="s">
        <v>133</v>
      </c>
      <c r="C18" s="16" t="s">
        <v>134</v>
      </c>
      <c r="D18" s="13" t="s">
        <v>90</v>
      </c>
      <c r="E18" s="18"/>
      <c r="F18" s="15" t="s">
        <v>251</v>
      </c>
      <c r="G18" s="19"/>
    </row>
    <row r="19" spans="1:7" ht="12">
      <c r="A19" s="20"/>
      <c r="B19" s="21" t="s">
        <v>135</v>
      </c>
      <c r="C19" s="22"/>
      <c r="D19" s="23"/>
      <c r="E19" s="24"/>
      <c r="F19" s="25"/>
      <c r="G19" s="26"/>
    </row>
    <row r="20" spans="1:7" ht="33.75">
      <c r="A20" s="10">
        <v>1</v>
      </c>
      <c r="B20" s="27" t="s">
        <v>137</v>
      </c>
      <c r="C20" s="12" t="s">
        <v>138</v>
      </c>
      <c r="D20" s="28" t="s">
        <v>113</v>
      </c>
      <c r="E20" s="18"/>
      <c r="F20" s="15" t="s">
        <v>251</v>
      </c>
      <c r="G20" s="29"/>
    </row>
    <row r="21" spans="1:7" ht="33.75">
      <c r="A21" s="10">
        <v>2</v>
      </c>
      <c r="B21" s="27" t="s">
        <v>140</v>
      </c>
      <c r="C21" s="12" t="s">
        <v>141</v>
      </c>
      <c r="D21" s="28" t="s">
        <v>90</v>
      </c>
      <c r="E21" s="14"/>
      <c r="F21" s="15" t="s">
        <v>251</v>
      </c>
      <c r="G21" s="29"/>
    </row>
    <row r="22" spans="1:7" ht="33.75">
      <c r="A22" s="10">
        <v>3</v>
      </c>
      <c r="B22" s="27" t="s">
        <v>143</v>
      </c>
      <c r="C22" s="12" t="s">
        <v>144</v>
      </c>
      <c r="D22" s="28" t="s">
        <v>145</v>
      </c>
      <c r="E22" s="14"/>
      <c r="F22" s="15" t="s">
        <v>251</v>
      </c>
      <c r="G22" s="29"/>
    </row>
    <row r="23" spans="1:7" ht="12">
      <c r="A23" s="20"/>
      <c r="B23" s="30" t="s">
        <v>60</v>
      </c>
      <c r="C23" s="8"/>
      <c r="D23" s="8"/>
      <c r="E23" s="31"/>
      <c r="F23" s="25"/>
      <c r="G23" s="31"/>
    </row>
    <row r="24" spans="1:7" ht="33.75">
      <c r="A24" s="10">
        <v>1</v>
      </c>
      <c r="B24" s="32" t="s">
        <v>147</v>
      </c>
      <c r="C24" s="12" t="s">
        <v>148</v>
      </c>
      <c r="D24" s="33" t="s">
        <v>90</v>
      </c>
      <c r="E24" s="14"/>
      <c r="F24" s="15" t="s">
        <v>251</v>
      </c>
      <c r="G24" s="15"/>
    </row>
    <row r="25" spans="1:7" ht="33.75">
      <c r="A25" s="10">
        <v>2</v>
      </c>
      <c r="B25" s="34" t="s">
        <v>150</v>
      </c>
      <c r="C25" s="12" t="s">
        <v>151</v>
      </c>
      <c r="D25" s="33" t="s">
        <v>90</v>
      </c>
      <c r="E25" s="14"/>
      <c r="F25" s="15" t="s">
        <v>251</v>
      </c>
      <c r="G25" s="15"/>
    </row>
    <row r="26" spans="1:7" ht="12">
      <c r="A26" s="20"/>
      <c r="B26" s="35" t="s">
        <v>152</v>
      </c>
      <c r="C26" s="23"/>
      <c r="D26" s="36"/>
      <c r="E26" s="37"/>
      <c r="F26" s="25"/>
      <c r="G26" s="25"/>
    </row>
    <row r="27" spans="1:7" ht="22.5">
      <c r="A27" s="10">
        <v>1</v>
      </c>
      <c r="B27" s="38" t="s">
        <v>154</v>
      </c>
      <c r="C27" s="16" t="s">
        <v>155</v>
      </c>
      <c r="D27" s="39" t="s">
        <v>90</v>
      </c>
      <c r="E27" s="14"/>
      <c r="F27" s="15" t="s">
        <v>251</v>
      </c>
      <c r="G27" s="15"/>
    </row>
    <row r="28" spans="1:7" ht="22.5">
      <c r="A28" s="10">
        <v>2</v>
      </c>
      <c r="B28" s="38" t="s">
        <v>157</v>
      </c>
      <c r="C28" s="16" t="s">
        <v>158</v>
      </c>
      <c r="D28" s="39" t="s">
        <v>113</v>
      </c>
      <c r="E28" s="14"/>
      <c r="F28" s="15" t="s">
        <v>251</v>
      </c>
      <c r="G28" s="15"/>
    </row>
    <row r="29" spans="1:7" ht="22.5">
      <c r="A29" s="10">
        <v>3</v>
      </c>
      <c r="B29" s="38" t="s">
        <v>160</v>
      </c>
      <c r="C29" s="16" t="s">
        <v>161</v>
      </c>
      <c r="D29" s="39" t="s">
        <v>113</v>
      </c>
      <c r="E29" s="14"/>
      <c r="F29" s="15" t="s">
        <v>251</v>
      </c>
      <c r="G29" s="15"/>
    </row>
    <row r="30" spans="1:7" ht="11.25">
      <c r="A30" s="20"/>
      <c r="B30" s="35" t="s">
        <v>163</v>
      </c>
      <c r="C30" s="40"/>
      <c r="D30" s="41"/>
      <c r="E30" s="42"/>
      <c r="F30" s="25"/>
      <c r="G30" s="25"/>
    </row>
    <row r="31" spans="1:7" ht="22.5">
      <c r="A31" s="10">
        <v>4</v>
      </c>
      <c r="B31" s="38" t="s">
        <v>165</v>
      </c>
      <c r="C31" s="16" t="s">
        <v>166</v>
      </c>
      <c r="D31" s="39" t="s">
        <v>90</v>
      </c>
      <c r="E31" s="14"/>
      <c r="F31" s="15" t="s">
        <v>251</v>
      </c>
      <c r="G31" s="15"/>
    </row>
    <row r="32" spans="1:7" ht="12">
      <c r="A32" s="20"/>
      <c r="B32" s="35" t="s">
        <v>168</v>
      </c>
      <c r="C32" s="23"/>
      <c r="D32" s="36"/>
      <c r="E32" s="43"/>
      <c r="F32" s="25"/>
      <c r="G32" s="25"/>
    </row>
    <row r="33" spans="1:7" ht="22.5">
      <c r="A33" s="44">
        <v>5</v>
      </c>
      <c r="B33" s="45" t="s">
        <v>170</v>
      </c>
      <c r="C33" s="46" t="s">
        <v>171</v>
      </c>
      <c r="D33" s="47" t="s">
        <v>113</v>
      </c>
      <c r="E33" s="48"/>
      <c r="F33" s="49" t="s">
        <v>251</v>
      </c>
      <c r="G33" s="49"/>
    </row>
    <row r="34" spans="1:7" ht="22.5">
      <c r="A34" s="44">
        <v>6</v>
      </c>
      <c r="B34" s="32" t="s">
        <v>173</v>
      </c>
      <c r="C34" s="50" t="s">
        <v>174</v>
      </c>
      <c r="D34" s="33" t="s">
        <v>90</v>
      </c>
      <c r="E34" s="51"/>
      <c r="F34" s="49" t="s">
        <v>251</v>
      </c>
      <c r="G34" s="15"/>
    </row>
    <row r="35" spans="1:7" ht="22.5">
      <c r="A35" s="44">
        <v>7</v>
      </c>
      <c r="B35" s="32" t="s">
        <v>176</v>
      </c>
      <c r="C35" s="50" t="s">
        <v>177</v>
      </c>
      <c r="D35" s="33" t="s">
        <v>113</v>
      </c>
      <c r="E35" s="51"/>
      <c r="F35" s="49" t="s">
        <v>251</v>
      </c>
      <c r="G35" s="15"/>
    </row>
    <row r="36" spans="1:7" ht="22.5">
      <c r="A36" s="44">
        <v>8</v>
      </c>
      <c r="B36" s="32" t="s">
        <v>179</v>
      </c>
      <c r="C36" s="50" t="s">
        <v>180</v>
      </c>
      <c r="D36" s="33" t="s">
        <v>113</v>
      </c>
      <c r="E36" s="51"/>
      <c r="F36" s="49" t="s">
        <v>251</v>
      </c>
      <c r="G36" s="15"/>
    </row>
    <row r="37" spans="1:7" ht="22.5">
      <c r="A37" s="44">
        <v>9</v>
      </c>
      <c r="B37" s="32" t="s">
        <v>182</v>
      </c>
      <c r="C37" s="50" t="s">
        <v>252</v>
      </c>
      <c r="D37" s="33" t="s">
        <v>113</v>
      </c>
      <c r="E37" s="51"/>
      <c r="F37" s="49" t="s">
        <v>251</v>
      </c>
      <c r="G37" s="15"/>
    </row>
    <row r="38" spans="1:7" ht="22.5">
      <c r="A38" s="44">
        <v>10</v>
      </c>
      <c r="B38" s="32" t="s">
        <v>185</v>
      </c>
      <c r="C38" s="50" t="s">
        <v>186</v>
      </c>
      <c r="D38" s="33" t="s">
        <v>187</v>
      </c>
      <c r="E38" s="51"/>
      <c r="F38" s="49" t="s">
        <v>251</v>
      </c>
      <c r="G38" s="15"/>
    </row>
    <row r="39" spans="1:7" ht="11.25">
      <c r="A39" s="52"/>
      <c r="B39" s="53" t="s">
        <v>62</v>
      </c>
      <c r="C39" s="23"/>
      <c r="D39" s="23"/>
      <c r="E39" s="23"/>
      <c r="F39" s="26"/>
      <c r="G39" s="26"/>
    </row>
    <row r="40" spans="1:7" ht="33.75">
      <c r="A40" s="10">
        <v>1</v>
      </c>
      <c r="B40" s="54" t="s">
        <v>190</v>
      </c>
      <c r="C40" s="50" t="s">
        <v>191</v>
      </c>
      <c r="D40" s="55" t="s">
        <v>192</v>
      </c>
      <c r="E40" s="56"/>
      <c r="F40" s="15" t="s">
        <v>251</v>
      </c>
      <c r="G40" s="15"/>
    </row>
    <row r="41" spans="1:7" ht="22.5">
      <c r="A41" s="10">
        <v>2</v>
      </c>
      <c r="B41" s="54" t="s">
        <v>194</v>
      </c>
      <c r="C41" s="50" t="s">
        <v>195</v>
      </c>
      <c r="D41" s="55" t="s">
        <v>187</v>
      </c>
      <c r="E41" s="57"/>
      <c r="F41" s="15" t="s">
        <v>251</v>
      </c>
      <c r="G41" s="15"/>
    </row>
    <row r="42" spans="1:7" ht="22.5">
      <c r="A42" s="10">
        <v>3</v>
      </c>
      <c r="B42" s="58" t="s">
        <v>197</v>
      </c>
      <c r="C42" s="12" t="s">
        <v>198</v>
      </c>
      <c r="D42" s="33" t="s">
        <v>145</v>
      </c>
      <c r="E42" s="59"/>
      <c r="F42" s="15" t="s">
        <v>251</v>
      </c>
      <c r="G42" s="15"/>
    </row>
    <row r="43" spans="1:7" ht="12">
      <c r="A43" s="20"/>
      <c r="B43" s="60" t="s">
        <v>199</v>
      </c>
      <c r="C43" s="23"/>
      <c r="D43" s="23"/>
      <c r="E43" s="43"/>
      <c r="F43" s="25"/>
      <c r="G43" s="25"/>
    </row>
    <row r="44" spans="1:7" ht="33.75">
      <c r="A44" s="10">
        <v>1</v>
      </c>
      <c r="B44" s="61" t="s">
        <v>201</v>
      </c>
      <c r="C44" s="62" t="s">
        <v>202</v>
      </c>
      <c r="D44" s="33" t="s">
        <v>192</v>
      </c>
      <c r="E44" s="14"/>
      <c r="F44" s="15" t="s">
        <v>251</v>
      </c>
      <c r="G44" s="15"/>
    </row>
    <row r="45" spans="1:7" ht="45">
      <c r="A45" s="10">
        <v>2</v>
      </c>
      <c r="B45" s="61" t="s">
        <v>204</v>
      </c>
      <c r="C45" s="62" t="s">
        <v>205</v>
      </c>
      <c r="D45" s="33" t="s">
        <v>192</v>
      </c>
      <c r="E45" s="14"/>
      <c r="F45" s="15" t="s">
        <v>251</v>
      </c>
      <c r="G45" s="15"/>
    </row>
    <row r="46" spans="1:7" ht="45">
      <c r="A46" s="10">
        <v>3</v>
      </c>
      <c r="B46" s="61" t="s">
        <v>207</v>
      </c>
      <c r="C46" s="62" t="s">
        <v>208</v>
      </c>
      <c r="D46" s="33" t="s">
        <v>192</v>
      </c>
      <c r="E46" s="14"/>
      <c r="F46" s="15" t="s">
        <v>251</v>
      </c>
      <c r="G46" s="15"/>
    </row>
    <row r="47" spans="1:7" ht="45">
      <c r="A47" s="10">
        <v>4</v>
      </c>
      <c r="B47" s="61" t="s">
        <v>210</v>
      </c>
      <c r="C47" s="62" t="s">
        <v>211</v>
      </c>
      <c r="D47" s="33" t="s">
        <v>192</v>
      </c>
      <c r="E47" s="14"/>
      <c r="F47" s="15" t="s">
        <v>251</v>
      </c>
      <c r="G47" s="15"/>
    </row>
    <row r="48" spans="1:7" ht="45">
      <c r="A48" s="10">
        <v>5</v>
      </c>
      <c r="B48" s="61" t="s">
        <v>213</v>
      </c>
      <c r="C48" s="62" t="s">
        <v>214</v>
      </c>
      <c r="D48" s="33" t="s">
        <v>192</v>
      </c>
      <c r="E48" s="14"/>
      <c r="F48" s="15" t="s">
        <v>251</v>
      </c>
      <c r="G48" s="15"/>
    </row>
    <row r="49" spans="1:7" ht="45">
      <c r="A49" s="10">
        <v>6</v>
      </c>
      <c r="B49" s="61" t="s">
        <v>216</v>
      </c>
      <c r="C49" s="62" t="s">
        <v>217</v>
      </c>
      <c r="D49" s="33" t="s">
        <v>192</v>
      </c>
      <c r="E49" s="14"/>
      <c r="F49" s="15" t="s">
        <v>251</v>
      </c>
      <c r="G49" s="15"/>
    </row>
    <row r="50" spans="1:7" ht="45">
      <c r="A50" s="10">
        <v>7</v>
      </c>
      <c r="B50" s="61" t="s">
        <v>219</v>
      </c>
      <c r="C50" s="62" t="s">
        <v>220</v>
      </c>
      <c r="D50" s="33" t="s">
        <v>192</v>
      </c>
      <c r="E50" s="14"/>
      <c r="F50" s="15" t="s">
        <v>251</v>
      </c>
      <c r="G50" s="15"/>
    </row>
    <row r="51" spans="1:7" ht="33.75">
      <c r="A51" s="10">
        <v>8</v>
      </c>
      <c r="B51" s="61" t="s">
        <v>222</v>
      </c>
      <c r="C51" s="62" t="s">
        <v>223</v>
      </c>
      <c r="D51" s="33" t="s">
        <v>192</v>
      </c>
      <c r="E51" s="14"/>
      <c r="F51" s="15" t="s">
        <v>251</v>
      </c>
      <c r="G51" s="15"/>
    </row>
    <row r="52" spans="1:7" ht="33.75">
      <c r="A52" s="10">
        <v>9</v>
      </c>
      <c r="B52" s="61" t="s">
        <v>225</v>
      </c>
      <c r="C52" s="62" t="s">
        <v>226</v>
      </c>
      <c r="D52" s="33" t="s">
        <v>192</v>
      </c>
      <c r="E52" s="14"/>
      <c r="F52" s="15" t="s">
        <v>251</v>
      </c>
      <c r="G52" s="15"/>
    </row>
    <row r="53" spans="1:7" ht="45">
      <c r="A53" s="10">
        <v>10</v>
      </c>
      <c r="B53" s="63" t="s">
        <v>127</v>
      </c>
      <c r="C53" s="62" t="s">
        <v>228</v>
      </c>
      <c r="D53" s="33" t="s">
        <v>90</v>
      </c>
      <c r="E53" s="14"/>
      <c r="F53" s="15" t="s">
        <v>251</v>
      </c>
      <c r="G53" s="15"/>
    </row>
    <row r="54" spans="1:7" ht="45">
      <c r="A54" s="10">
        <v>11</v>
      </c>
      <c r="B54" s="63" t="s">
        <v>230</v>
      </c>
      <c r="C54" s="62" t="s">
        <v>231</v>
      </c>
      <c r="D54" s="33" t="s">
        <v>90</v>
      </c>
      <c r="E54" s="14"/>
      <c r="F54" s="15" t="s">
        <v>251</v>
      </c>
      <c r="G54" s="15"/>
    </row>
    <row r="55" spans="1:7" ht="33.75">
      <c r="A55" s="10">
        <v>12</v>
      </c>
      <c r="B55" s="63" t="s">
        <v>233</v>
      </c>
      <c r="C55" s="62" t="s">
        <v>234</v>
      </c>
      <c r="D55" s="33" t="s">
        <v>100</v>
      </c>
      <c r="E55" s="14"/>
      <c r="F55" s="15" t="s">
        <v>251</v>
      </c>
      <c r="G55" s="15"/>
    </row>
    <row r="56" spans="1:7" ht="33.75">
      <c r="A56" s="10">
        <v>13</v>
      </c>
      <c r="B56" s="63" t="s">
        <v>236</v>
      </c>
      <c r="C56" s="62" t="s">
        <v>237</v>
      </c>
      <c r="D56" s="33" t="s">
        <v>238</v>
      </c>
      <c r="E56" s="14"/>
      <c r="F56" s="15" t="s">
        <v>251</v>
      </c>
      <c r="G56" s="15"/>
    </row>
    <row r="57" spans="1:7" ht="45">
      <c r="A57" s="10">
        <v>14</v>
      </c>
      <c r="B57" s="64" t="s">
        <v>240</v>
      </c>
      <c r="C57" s="65" t="s">
        <v>241</v>
      </c>
      <c r="D57" s="33" t="s">
        <v>192</v>
      </c>
      <c r="E57" s="14"/>
      <c r="F57" s="15" t="s">
        <v>251</v>
      </c>
      <c r="G57" s="15"/>
    </row>
    <row r="58" spans="1:7" ht="45">
      <c r="A58" s="10">
        <v>15</v>
      </c>
      <c r="B58" s="66" t="s">
        <v>253</v>
      </c>
      <c r="C58" s="62" t="s">
        <v>254</v>
      </c>
      <c r="D58" s="33" t="s">
        <v>192</v>
      </c>
      <c r="E58" s="14"/>
      <c r="F58" s="15" t="s">
        <v>251</v>
      </c>
      <c r="G58" s="15"/>
    </row>
    <row r="59" spans="1:7" ht="71.25" customHeight="1">
      <c r="A59" s="67" t="s">
        <v>255</v>
      </c>
      <c r="B59" s="68"/>
      <c r="C59" s="68"/>
      <c r="D59" s="68"/>
      <c r="E59" s="68"/>
      <c r="F59" s="68"/>
      <c r="G59" s="68"/>
    </row>
  </sheetData>
  <sheetProtection/>
  <mergeCells count="2">
    <mergeCell ref="A1:G1"/>
    <mergeCell ref="A59:G59"/>
  </mergeCells>
  <printOptions/>
  <pageMargins left="0.7086614173228347" right="0.7086614173228347" top="0.7480314960629921" bottom="0.7480314960629921" header="0.31496062992125984" footer="0.31496062992125984"/>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B57"/>
  <sheetViews>
    <sheetView view="pageBreakPreview" zoomScaleSheetLayoutView="100" workbookViewId="0" topLeftCell="A23">
      <selection activeCell="E32" sqref="E32"/>
    </sheetView>
  </sheetViews>
  <sheetFormatPr defaultColWidth="16" defaultRowHeight="33" customHeight="1"/>
  <cols>
    <col min="1" max="1" width="18" style="174" customWidth="1"/>
    <col min="2" max="2" width="101" style="175" customWidth="1"/>
    <col min="3" max="16384" width="16" style="174" customWidth="1"/>
  </cols>
  <sheetData>
    <row r="1" spans="1:2" ht="33" customHeight="1">
      <c r="A1" s="176" t="s">
        <v>13</v>
      </c>
      <c r="B1" s="176"/>
    </row>
    <row r="2" spans="1:2" ht="30.75" customHeight="1">
      <c r="A2" s="177" t="s">
        <v>14</v>
      </c>
      <c r="B2" s="178" t="s">
        <v>15</v>
      </c>
    </row>
    <row r="3" spans="1:2" ht="18.75" customHeight="1">
      <c r="A3" s="177"/>
      <c r="B3" s="178" t="s">
        <v>16</v>
      </c>
    </row>
    <row r="4" spans="1:2" ht="18.75" customHeight="1">
      <c r="A4" s="177"/>
      <c r="B4" s="178" t="s">
        <v>17</v>
      </c>
    </row>
    <row r="5" spans="1:2" ht="18.75" customHeight="1">
      <c r="A5" s="177"/>
      <c r="B5" s="178" t="s">
        <v>18</v>
      </c>
    </row>
    <row r="6" spans="1:2" ht="18.75" customHeight="1">
      <c r="A6" s="177"/>
      <c r="B6" s="178" t="s">
        <v>19</v>
      </c>
    </row>
    <row r="7" spans="1:2" ht="60">
      <c r="A7" s="179" t="s">
        <v>20</v>
      </c>
      <c r="B7" s="180" t="s">
        <v>21</v>
      </c>
    </row>
    <row r="8" spans="1:2" ht="70.5" customHeight="1">
      <c r="A8" s="181" t="s">
        <v>22</v>
      </c>
      <c r="B8" s="178" t="s">
        <v>23</v>
      </c>
    </row>
    <row r="9" spans="1:2" ht="38.25" customHeight="1">
      <c r="A9" s="182"/>
      <c r="B9" s="178" t="s">
        <v>24</v>
      </c>
    </row>
    <row r="10" spans="1:2" ht="18" customHeight="1">
      <c r="A10" s="182"/>
      <c r="B10" s="183" t="s">
        <v>25</v>
      </c>
    </row>
    <row r="11" spans="1:2" ht="87" customHeight="1">
      <c r="A11" s="182"/>
      <c r="B11" s="178" t="s">
        <v>26</v>
      </c>
    </row>
    <row r="12" spans="1:2" ht="32.25" customHeight="1">
      <c r="A12" s="179" t="s">
        <v>27</v>
      </c>
      <c r="B12" s="179" t="s">
        <v>28</v>
      </c>
    </row>
    <row r="13" spans="1:2" ht="84" customHeight="1">
      <c r="A13" s="177" t="s">
        <v>29</v>
      </c>
      <c r="B13" s="184" t="s">
        <v>30</v>
      </c>
    </row>
    <row r="14" spans="1:2" ht="23.25" customHeight="1">
      <c r="A14" s="185" t="s">
        <v>31</v>
      </c>
      <c r="B14" s="186" t="s">
        <v>32</v>
      </c>
    </row>
    <row r="15" spans="1:2" ht="65.25" customHeight="1">
      <c r="A15" s="185"/>
      <c r="B15" s="187" t="s">
        <v>33</v>
      </c>
    </row>
    <row r="16" spans="1:2" ht="40.5" customHeight="1">
      <c r="A16" s="185"/>
      <c r="B16" s="187" t="s">
        <v>34</v>
      </c>
    </row>
    <row r="17" spans="1:2" ht="33.75" customHeight="1">
      <c r="A17" s="185"/>
      <c r="B17" s="186" t="s">
        <v>35</v>
      </c>
    </row>
    <row r="18" spans="1:2" ht="40.5" customHeight="1">
      <c r="A18" s="185"/>
      <c r="B18" s="186" t="s">
        <v>36</v>
      </c>
    </row>
    <row r="19" spans="1:2" ht="108.75" customHeight="1">
      <c r="A19" s="185"/>
      <c r="B19" s="188" t="s">
        <v>37</v>
      </c>
    </row>
    <row r="20" spans="1:2" ht="45" customHeight="1">
      <c r="A20" s="185"/>
      <c r="B20" s="186" t="s">
        <v>38</v>
      </c>
    </row>
    <row r="21" spans="1:2" ht="43.5" customHeight="1">
      <c r="A21" s="185"/>
      <c r="B21" s="186" t="s">
        <v>39</v>
      </c>
    </row>
    <row r="22" spans="1:2" ht="70.5" customHeight="1">
      <c r="A22" s="185"/>
      <c r="B22" s="186" t="s">
        <v>40</v>
      </c>
    </row>
    <row r="23" spans="1:2" ht="108" customHeight="1">
      <c r="A23" s="185"/>
      <c r="B23" s="188" t="s">
        <v>41</v>
      </c>
    </row>
    <row r="24" spans="1:2" ht="21.75" customHeight="1">
      <c r="A24" s="185"/>
      <c r="B24" s="186" t="s">
        <v>42</v>
      </c>
    </row>
    <row r="25" spans="1:2" ht="31.5" customHeight="1">
      <c r="A25" s="185"/>
      <c r="B25" s="186" t="s">
        <v>43</v>
      </c>
    </row>
    <row r="26" spans="1:2" ht="21.75" customHeight="1">
      <c r="A26" s="185"/>
      <c r="B26" s="189" t="s">
        <v>44</v>
      </c>
    </row>
    <row r="27" spans="1:2" ht="24.75" customHeight="1">
      <c r="A27" s="185"/>
      <c r="B27" s="188" t="s">
        <v>45</v>
      </c>
    </row>
    <row r="28" spans="1:2" ht="24.75" customHeight="1">
      <c r="A28" s="185"/>
      <c r="B28" s="190" t="s">
        <v>46</v>
      </c>
    </row>
    <row r="29" spans="1:2" ht="135" customHeight="1">
      <c r="A29" s="185"/>
      <c r="B29" s="191" t="s">
        <v>47</v>
      </c>
    </row>
    <row r="30" spans="1:2" ht="100.5" customHeight="1">
      <c r="A30" s="185"/>
      <c r="B30" s="188" t="s">
        <v>48</v>
      </c>
    </row>
    <row r="31" spans="1:2" ht="99.75" customHeight="1">
      <c r="A31" s="185"/>
      <c r="B31" s="192" t="s">
        <v>49</v>
      </c>
    </row>
    <row r="32" spans="1:2" ht="99.75" customHeight="1">
      <c r="A32" s="185"/>
      <c r="B32" s="192" t="s">
        <v>50</v>
      </c>
    </row>
    <row r="33" spans="1:2" s="174" customFormat="1" ht="114" customHeight="1">
      <c r="A33" s="193"/>
      <c r="B33" s="194" t="s">
        <v>50</v>
      </c>
    </row>
    <row r="34" ht="33" customHeight="1">
      <c r="A34" s="175"/>
    </row>
    <row r="35" ht="33" customHeight="1">
      <c r="A35" s="175"/>
    </row>
    <row r="36" ht="33" customHeight="1">
      <c r="A36" s="175"/>
    </row>
    <row r="37" ht="33" customHeight="1">
      <c r="A37" s="175"/>
    </row>
    <row r="38" ht="33" customHeight="1">
      <c r="A38" s="175"/>
    </row>
    <row r="39" ht="33" customHeight="1">
      <c r="A39" s="175"/>
    </row>
    <row r="40" ht="33" customHeight="1">
      <c r="A40" s="175"/>
    </row>
    <row r="41" ht="33" customHeight="1">
      <c r="A41" s="175"/>
    </row>
    <row r="42" ht="33" customHeight="1">
      <c r="A42" s="175"/>
    </row>
    <row r="43" ht="33" customHeight="1">
      <c r="A43" s="175"/>
    </row>
    <row r="44" ht="33" customHeight="1">
      <c r="A44" s="175"/>
    </row>
    <row r="45" ht="33" customHeight="1">
      <c r="A45" s="175"/>
    </row>
    <row r="46" ht="33" customHeight="1">
      <c r="A46" s="175"/>
    </row>
    <row r="47" ht="33" customHeight="1">
      <c r="A47" s="175"/>
    </row>
    <row r="48" ht="33" customHeight="1">
      <c r="A48" s="175"/>
    </row>
    <row r="49" ht="33" customHeight="1">
      <c r="A49" s="175"/>
    </row>
    <row r="50" ht="33" customHeight="1">
      <c r="A50" s="175"/>
    </row>
    <row r="51" ht="33" customHeight="1">
      <c r="A51" s="175"/>
    </row>
    <row r="52" ht="33" customHeight="1">
      <c r="A52" s="175"/>
    </row>
    <row r="53" ht="33" customHeight="1">
      <c r="A53" s="175"/>
    </row>
    <row r="54" ht="33" customHeight="1">
      <c r="A54" s="175"/>
    </row>
    <row r="55" ht="33" customHeight="1">
      <c r="A55" s="175"/>
    </row>
    <row r="56" ht="33" customHeight="1">
      <c r="A56" s="175"/>
    </row>
    <row r="57" ht="33" customHeight="1">
      <c r="A57" s="175"/>
    </row>
  </sheetData>
  <sheetProtection/>
  <mergeCells count="4">
    <mergeCell ref="A1:B1"/>
    <mergeCell ref="A2:A6"/>
    <mergeCell ref="A8:A11"/>
    <mergeCell ref="A14:A32"/>
  </mergeCells>
  <printOptions/>
  <pageMargins left="0.2362204724409449" right="0.2362204724409449"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9"/>
  <sheetViews>
    <sheetView tabSelected="1" view="pageBreakPreview" zoomScaleSheetLayoutView="100" workbookViewId="0" topLeftCell="A3">
      <selection activeCell="E7" sqref="E7"/>
    </sheetView>
  </sheetViews>
  <sheetFormatPr defaultColWidth="9.33203125" defaultRowHeight="11.25"/>
  <cols>
    <col min="1" max="1" width="7.5" style="165" bestFit="1" customWidth="1"/>
    <col min="2" max="2" width="47" style="165" customWidth="1"/>
    <col min="3" max="3" width="35.16015625" style="165" customWidth="1"/>
    <col min="4" max="4" width="26.83203125" style="165" customWidth="1"/>
    <col min="5" max="5" width="21.5" style="165" customWidth="1"/>
    <col min="6" max="6" width="29.16015625" style="165" customWidth="1"/>
    <col min="7" max="8" width="9.33203125" style="165" customWidth="1"/>
    <col min="9" max="9" width="10.5" style="165" bestFit="1" customWidth="1"/>
    <col min="10" max="10" width="9.5" style="165" bestFit="1" customWidth="1"/>
    <col min="11" max="11" width="12.33203125" style="165" bestFit="1" customWidth="1"/>
    <col min="12" max="30" width="9.33203125" style="165" customWidth="1"/>
    <col min="31" max="255" width="16" style="165" bestFit="1" customWidth="1"/>
    <col min="256" max="256" width="9.33203125" style="165" customWidth="1"/>
  </cols>
  <sheetData>
    <row r="1" spans="1:6" ht="41.25" customHeight="1">
      <c r="A1" s="166" t="s">
        <v>51</v>
      </c>
      <c r="B1" s="166"/>
      <c r="C1" s="166"/>
      <c r="D1" s="166"/>
      <c r="E1" s="166"/>
      <c r="F1" s="167"/>
    </row>
    <row r="2" spans="1:6" s="163" customFormat="1" ht="51.75" customHeight="1">
      <c r="A2" s="168" t="s">
        <v>52</v>
      </c>
      <c r="B2" s="168" t="s">
        <v>53</v>
      </c>
      <c r="C2" s="168" t="s">
        <v>54</v>
      </c>
      <c r="D2" s="168" t="s">
        <v>55</v>
      </c>
      <c r="E2" s="168" t="s">
        <v>56</v>
      </c>
      <c r="F2" s="168" t="s">
        <v>57</v>
      </c>
    </row>
    <row r="3" spans="1:6" s="164" customFormat="1" ht="74.25" customHeight="1">
      <c r="A3" s="169">
        <v>1</v>
      </c>
      <c r="B3" s="168" t="s">
        <v>58</v>
      </c>
      <c r="C3" s="170">
        <f>'可视对讲系统清单'!H23</f>
        <v>0</v>
      </c>
      <c r="D3" s="169">
        <v>136774.58</v>
      </c>
      <c r="E3" s="171">
        <f aca="true" t="shared" si="0" ref="E3:E9">C3/D3</f>
        <v>0</v>
      </c>
      <c r="F3" s="172"/>
    </row>
    <row r="4" spans="1:6" s="164" customFormat="1" ht="74.25" customHeight="1">
      <c r="A4" s="169">
        <v>2</v>
      </c>
      <c r="B4" s="168" t="s">
        <v>59</v>
      </c>
      <c r="C4" s="170">
        <f>'视频监控系统清单'!H11</f>
        <v>0</v>
      </c>
      <c r="D4" s="169">
        <v>136774.58</v>
      </c>
      <c r="E4" s="171">
        <f t="shared" si="0"/>
        <v>0</v>
      </c>
      <c r="F4" s="172"/>
    </row>
    <row r="5" spans="1:6" s="164" customFormat="1" ht="74.25" customHeight="1">
      <c r="A5" s="169">
        <v>3</v>
      </c>
      <c r="B5" s="168" t="s">
        <v>60</v>
      </c>
      <c r="C5" s="170">
        <f>'公共广播系统清单'!H10</f>
        <v>0</v>
      </c>
      <c r="D5" s="169">
        <v>136774.58</v>
      </c>
      <c r="E5" s="171">
        <f t="shared" si="0"/>
        <v>0</v>
      </c>
      <c r="F5" s="172"/>
    </row>
    <row r="6" spans="1:6" s="164" customFormat="1" ht="74.25" customHeight="1">
      <c r="A6" s="169">
        <v>4</v>
      </c>
      <c r="B6" s="168" t="s">
        <v>61</v>
      </c>
      <c r="C6" s="170">
        <f>'门禁、道闸系统清单'!H20</f>
        <v>0</v>
      </c>
      <c r="D6" s="169">
        <v>136774.58</v>
      </c>
      <c r="E6" s="171">
        <f t="shared" si="0"/>
        <v>0</v>
      </c>
      <c r="F6" s="172"/>
    </row>
    <row r="7" spans="1:6" s="164" customFormat="1" ht="74.25" customHeight="1">
      <c r="A7" s="169">
        <v>5</v>
      </c>
      <c r="B7" s="168" t="s">
        <v>62</v>
      </c>
      <c r="C7" s="170">
        <f>'电梯对讲'!H11</f>
        <v>0</v>
      </c>
      <c r="D7" s="169">
        <v>136774.58</v>
      </c>
      <c r="E7" s="171">
        <f t="shared" si="0"/>
        <v>0</v>
      </c>
      <c r="F7" s="172"/>
    </row>
    <row r="8" spans="1:6" s="164" customFormat="1" ht="74.25" customHeight="1">
      <c r="A8" s="169">
        <v>6</v>
      </c>
      <c r="B8" s="173" t="s">
        <v>63</v>
      </c>
      <c r="C8" s="170">
        <f>'综合布线系统清单'!H23</f>
        <v>0</v>
      </c>
      <c r="D8" s="169">
        <v>136774.58</v>
      </c>
      <c r="E8" s="171">
        <f t="shared" si="0"/>
        <v>0</v>
      </c>
      <c r="F8" s="172"/>
    </row>
    <row r="9" spans="1:6" s="164" customFormat="1" ht="74.25" customHeight="1">
      <c r="A9" s="169">
        <v>7</v>
      </c>
      <c r="B9" s="173" t="s">
        <v>64</v>
      </c>
      <c r="C9" s="170">
        <f>SUM(C3:C8)</f>
        <v>0</v>
      </c>
      <c r="D9" s="169">
        <v>136774.58</v>
      </c>
      <c r="E9" s="171">
        <f t="shared" si="0"/>
        <v>0</v>
      </c>
      <c r="F9" s="172"/>
    </row>
  </sheetData>
  <sheetProtection/>
  <mergeCells count="1">
    <mergeCell ref="A1:F1"/>
  </mergeCells>
  <printOptions/>
  <pageMargins left="0.2362204724409449" right="0.2362204724409449" top="0.7480314960629921" bottom="0.7480314960629921" header="0.31496062992125984" footer="0.31496062992125984"/>
  <pageSetup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P24"/>
  <sheetViews>
    <sheetView view="pageBreakPreview" zoomScaleSheetLayoutView="100" workbookViewId="0" topLeftCell="A1">
      <pane ySplit="6" topLeftCell="A11" activePane="bottomLeft" state="frozen"/>
      <selection pane="bottomLeft" activeCell="H23" sqref="H23"/>
    </sheetView>
  </sheetViews>
  <sheetFormatPr defaultColWidth="10.5" defaultRowHeight="11.25"/>
  <cols>
    <col min="1" max="1" width="5.66015625" style="69" customWidth="1"/>
    <col min="2" max="2" width="13.33203125" style="69" bestFit="1" customWidth="1"/>
    <col min="3" max="3" width="19.83203125" style="69" customWidth="1"/>
    <col min="4" max="4" width="23.16015625" style="69" customWidth="1"/>
    <col min="5" max="5" width="6.16015625" style="69" customWidth="1"/>
    <col min="6" max="6" width="8.33203125" style="69" customWidth="1"/>
    <col min="7" max="7" width="10.66015625" style="69" bestFit="1" customWidth="1"/>
    <col min="8" max="8" width="14" style="69" bestFit="1" customWidth="1"/>
    <col min="9" max="12" width="8.83203125" style="69" customWidth="1"/>
    <col min="13" max="13" width="7.83203125" style="69" bestFit="1" customWidth="1"/>
    <col min="14" max="14" width="8.83203125" style="69" bestFit="1" customWidth="1"/>
    <col min="15" max="15" width="9" style="69" bestFit="1" customWidth="1"/>
    <col min="16" max="16" width="13.33203125" style="69" bestFit="1" customWidth="1"/>
    <col min="17" max="16384" width="10.5" style="69" customWidth="1"/>
  </cols>
  <sheetData>
    <row r="1" spans="1:16" ht="30" customHeight="1">
      <c r="A1" s="70" t="s">
        <v>65</v>
      </c>
      <c r="B1" s="70"/>
      <c r="C1" s="70"/>
      <c r="D1" s="70"/>
      <c r="E1" s="70"/>
      <c r="F1" s="70"/>
      <c r="G1" s="70"/>
      <c r="H1" s="70"/>
      <c r="I1" s="70"/>
      <c r="J1" s="70"/>
      <c r="K1" s="70"/>
      <c r="L1" s="70"/>
      <c r="M1" s="70"/>
      <c r="N1" s="70"/>
      <c r="O1" s="70"/>
      <c r="P1" s="70"/>
    </row>
    <row r="2" spans="1:16" ht="26.25" customHeight="1">
      <c r="A2" s="71" t="s">
        <v>66</v>
      </c>
      <c r="B2" s="71"/>
      <c r="C2" s="71"/>
      <c r="D2" s="71"/>
      <c r="E2" s="141"/>
      <c r="F2" s="141"/>
      <c r="G2" s="141"/>
      <c r="H2" s="141"/>
      <c r="I2" s="141"/>
      <c r="J2" s="141"/>
      <c r="K2" s="141"/>
      <c r="L2" s="154"/>
      <c r="M2" s="154"/>
      <c r="N2" s="154"/>
      <c r="O2" s="154"/>
      <c r="P2" s="154"/>
    </row>
    <row r="3" spans="1:16" ht="15" customHeight="1">
      <c r="A3" s="142" t="s">
        <v>52</v>
      </c>
      <c r="B3" s="143" t="s">
        <v>67</v>
      </c>
      <c r="C3" s="143" t="s">
        <v>68</v>
      </c>
      <c r="D3" s="143" t="s">
        <v>69</v>
      </c>
      <c r="E3" s="143" t="s">
        <v>70</v>
      </c>
      <c r="F3" s="143" t="s">
        <v>71</v>
      </c>
      <c r="G3" s="144" t="s">
        <v>72</v>
      </c>
      <c r="H3" s="144"/>
      <c r="I3" s="144" t="s">
        <v>73</v>
      </c>
      <c r="J3" s="144" t="s">
        <v>73</v>
      </c>
      <c r="K3" s="144" t="s">
        <v>73</v>
      </c>
      <c r="L3" s="144" t="s">
        <v>73</v>
      </c>
      <c r="M3" s="144" t="s">
        <v>73</v>
      </c>
      <c r="N3" s="144" t="s">
        <v>73</v>
      </c>
      <c r="O3" s="144" t="s">
        <v>73</v>
      </c>
      <c r="P3" s="155" t="s">
        <v>73</v>
      </c>
    </row>
    <row r="4" spans="1:16" ht="15" customHeight="1">
      <c r="A4" s="145"/>
      <c r="B4" s="146"/>
      <c r="C4" s="146"/>
      <c r="D4" s="146"/>
      <c r="E4" s="146"/>
      <c r="F4" s="146"/>
      <c r="G4" s="147" t="s">
        <v>74</v>
      </c>
      <c r="H4" s="147" t="s">
        <v>75</v>
      </c>
      <c r="I4" s="156" t="s">
        <v>76</v>
      </c>
      <c r="J4" s="156"/>
      <c r="K4" s="156" t="s">
        <v>73</v>
      </c>
      <c r="L4" s="156" t="s">
        <v>73</v>
      </c>
      <c r="M4" s="156" t="s">
        <v>73</v>
      </c>
      <c r="N4" s="156" t="s">
        <v>73</v>
      </c>
      <c r="O4" s="156" t="s">
        <v>73</v>
      </c>
      <c r="P4" s="157" t="s">
        <v>73</v>
      </c>
    </row>
    <row r="5" spans="1:16" ht="34.5" customHeight="1">
      <c r="A5" s="145"/>
      <c r="B5" s="146"/>
      <c r="C5" s="146"/>
      <c r="D5" s="146"/>
      <c r="E5" s="146"/>
      <c r="F5" s="146"/>
      <c r="G5" s="146"/>
      <c r="H5" s="146"/>
      <c r="I5" s="147" t="s">
        <v>77</v>
      </c>
      <c r="J5" s="147" t="s">
        <v>78</v>
      </c>
      <c r="K5" s="158" t="s">
        <v>79</v>
      </c>
      <c r="L5" s="147" t="s">
        <v>80</v>
      </c>
      <c r="M5" s="156" t="s">
        <v>81</v>
      </c>
      <c r="N5" s="156" t="s">
        <v>82</v>
      </c>
      <c r="O5" s="156" t="s">
        <v>83</v>
      </c>
      <c r="P5" s="157" t="s">
        <v>84</v>
      </c>
    </row>
    <row r="6" spans="1:16" ht="16.5" customHeight="1">
      <c r="A6" s="145"/>
      <c r="B6" s="146"/>
      <c r="C6" s="146"/>
      <c r="D6" s="146"/>
      <c r="E6" s="146"/>
      <c r="F6" s="146"/>
      <c r="G6" s="146"/>
      <c r="H6" s="146"/>
      <c r="I6" s="146"/>
      <c r="J6" s="146"/>
      <c r="K6" s="159"/>
      <c r="L6" s="146"/>
      <c r="M6" s="160"/>
      <c r="N6" s="160"/>
      <c r="O6" s="160"/>
      <c r="P6" s="161"/>
    </row>
    <row r="7" spans="1:16" ht="11.25">
      <c r="A7" s="8"/>
      <c r="B7" s="8" t="s">
        <v>85</v>
      </c>
      <c r="C7" s="7" t="s">
        <v>86</v>
      </c>
      <c r="D7" s="8"/>
      <c r="E7" s="8"/>
      <c r="F7" s="8"/>
      <c r="G7" s="148"/>
      <c r="H7" s="8"/>
      <c r="I7" s="8"/>
      <c r="J7" s="8"/>
      <c r="K7" s="8"/>
      <c r="L7" s="8"/>
      <c r="M7" s="162"/>
      <c r="N7" s="162"/>
      <c r="O7" s="162"/>
      <c r="P7" s="162"/>
    </row>
    <row r="8" spans="1:16" ht="45">
      <c r="A8" s="149">
        <v>1</v>
      </c>
      <c r="B8" s="125" t="s">
        <v>87</v>
      </c>
      <c r="C8" s="11" t="s">
        <v>88</v>
      </c>
      <c r="D8" s="12" t="s">
        <v>89</v>
      </c>
      <c r="E8" s="13" t="s">
        <v>90</v>
      </c>
      <c r="F8" s="150">
        <v>59</v>
      </c>
      <c r="G8" s="120">
        <f aca="true" t="shared" si="0" ref="G8:G22">I8+J8+K8+L8+M8+N8+O8+P8</f>
        <v>0</v>
      </c>
      <c r="H8" s="151">
        <f aca="true" t="shared" si="1" ref="H8:H22">F8*G8</f>
        <v>0</v>
      </c>
      <c r="I8" s="102"/>
      <c r="J8" s="102"/>
      <c r="K8" s="102"/>
      <c r="L8" s="102"/>
      <c r="M8" s="14">
        <f aca="true" t="shared" si="2" ref="M8:M22">I8*$M$6</f>
        <v>0</v>
      </c>
      <c r="N8" s="14">
        <f aca="true" t="shared" si="3" ref="N8:N22">I8*$N$6</f>
        <v>0</v>
      </c>
      <c r="O8" s="14">
        <f aca="true" t="shared" si="4" ref="O8:O22">SUM(I8:N8)*$O$6</f>
        <v>0</v>
      </c>
      <c r="P8" s="130">
        <f aca="true" t="shared" si="5" ref="P8:P22">SUM(I8:O8)*$P$6</f>
        <v>0</v>
      </c>
    </row>
    <row r="9" spans="1:16" ht="33.75">
      <c r="A9" s="149">
        <v>2</v>
      </c>
      <c r="B9" s="125" t="s">
        <v>91</v>
      </c>
      <c r="C9" s="11" t="s">
        <v>92</v>
      </c>
      <c r="D9" s="16" t="s">
        <v>93</v>
      </c>
      <c r="E9" s="13" t="s">
        <v>90</v>
      </c>
      <c r="F9" s="152">
        <v>917</v>
      </c>
      <c r="G9" s="120">
        <f t="shared" si="0"/>
        <v>0</v>
      </c>
      <c r="H9" s="151">
        <f t="shared" si="1"/>
        <v>0</v>
      </c>
      <c r="I9" s="102"/>
      <c r="J9" s="102"/>
      <c r="K9" s="102"/>
      <c r="L9" s="102"/>
      <c r="M9" s="14">
        <f t="shared" si="2"/>
        <v>0</v>
      </c>
      <c r="N9" s="14">
        <f t="shared" si="3"/>
        <v>0</v>
      </c>
      <c r="O9" s="14">
        <f t="shared" si="4"/>
        <v>0</v>
      </c>
      <c r="P9" s="130">
        <f t="shared" si="5"/>
        <v>0</v>
      </c>
    </row>
    <row r="10" spans="1:16" ht="22.5">
      <c r="A10" s="149">
        <v>3</v>
      </c>
      <c r="B10" s="125" t="s">
        <v>94</v>
      </c>
      <c r="C10" s="11" t="s">
        <v>95</v>
      </c>
      <c r="D10" s="16" t="s">
        <v>96</v>
      </c>
      <c r="E10" s="13" t="s">
        <v>90</v>
      </c>
      <c r="F10" s="152">
        <v>129</v>
      </c>
      <c r="G10" s="120">
        <f t="shared" si="0"/>
        <v>0</v>
      </c>
      <c r="H10" s="151">
        <f t="shared" si="1"/>
        <v>0</v>
      </c>
      <c r="I10" s="102"/>
      <c r="J10" s="102"/>
      <c r="K10" s="102"/>
      <c r="L10" s="102"/>
      <c r="M10" s="14">
        <f t="shared" si="2"/>
        <v>0</v>
      </c>
      <c r="N10" s="14">
        <f t="shared" si="3"/>
        <v>0</v>
      </c>
      <c r="O10" s="14">
        <f t="shared" si="4"/>
        <v>0</v>
      </c>
      <c r="P10" s="130">
        <f t="shared" si="5"/>
        <v>0</v>
      </c>
    </row>
    <row r="11" spans="1:16" ht="33.75">
      <c r="A11" s="149">
        <v>4</v>
      </c>
      <c r="B11" s="125" t="s">
        <v>97</v>
      </c>
      <c r="C11" s="11" t="s">
        <v>98</v>
      </c>
      <c r="D11" s="16" t="s">
        <v>99</v>
      </c>
      <c r="E11" s="13" t="s">
        <v>100</v>
      </c>
      <c r="F11" s="152">
        <v>917</v>
      </c>
      <c r="G11" s="120">
        <f t="shared" si="0"/>
        <v>0</v>
      </c>
      <c r="H11" s="151">
        <f t="shared" si="1"/>
        <v>0</v>
      </c>
      <c r="I11" s="102"/>
      <c r="J11" s="102"/>
      <c r="K11" s="102"/>
      <c r="L11" s="102"/>
      <c r="M11" s="14">
        <f t="shared" si="2"/>
        <v>0</v>
      </c>
      <c r="N11" s="14">
        <f t="shared" si="3"/>
        <v>0</v>
      </c>
      <c r="O11" s="14">
        <f t="shared" si="4"/>
        <v>0</v>
      </c>
      <c r="P11" s="130">
        <f t="shared" si="5"/>
        <v>0</v>
      </c>
    </row>
    <row r="12" spans="1:16" ht="22.5">
      <c r="A12" s="149">
        <v>5</v>
      </c>
      <c r="B12" s="125" t="s">
        <v>101</v>
      </c>
      <c r="C12" s="11" t="s">
        <v>102</v>
      </c>
      <c r="D12" s="16" t="s">
        <v>103</v>
      </c>
      <c r="E12" s="13" t="s">
        <v>100</v>
      </c>
      <c r="F12" s="152">
        <v>59</v>
      </c>
      <c r="G12" s="120">
        <f t="shared" si="0"/>
        <v>0</v>
      </c>
      <c r="H12" s="151">
        <f t="shared" si="1"/>
        <v>0</v>
      </c>
      <c r="I12" s="102"/>
      <c r="J12" s="102"/>
      <c r="K12" s="102"/>
      <c r="L12" s="102"/>
      <c r="M12" s="14">
        <f t="shared" si="2"/>
        <v>0</v>
      </c>
      <c r="N12" s="14">
        <f t="shared" si="3"/>
        <v>0</v>
      </c>
      <c r="O12" s="14">
        <f t="shared" si="4"/>
        <v>0</v>
      </c>
      <c r="P12" s="130">
        <f t="shared" si="5"/>
        <v>0</v>
      </c>
    </row>
    <row r="13" spans="1:16" ht="22.5">
      <c r="A13" s="149">
        <v>6</v>
      </c>
      <c r="B13" s="125" t="s">
        <v>104</v>
      </c>
      <c r="C13" s="11" t="s">
        <v>105</v>
      </c>
      <c r="D13" s="16" t="s">
        <v>106</v>
      </c>
      <c r="E13" s="13" t="s">
        <v>90</v>
      </c>
      <c r="F13" s="152">
        <v>59</v>
      </c>
      <c r="G13" s="120">
        <f t="shared" si="0"/>
        <v>0</v>
      </c>
      <c r="H13" s="151">
        <f t="shared" si="1"/>
        <v>0</v>
      </c>
      <c r="I13" s="102"/>
      <c r="J13" s="102"/>
      <c r="K13" s="102"/>
      <c r="L13" s="102"/>
      <c r="M13" s="14">
        <f t="shared" si="2"/>
        <v>0</v>
      </c>
      <c r="N13" s="14">
        <f t="shared" si="3"/>
        <v>0</v>
      </c>
      <c r="O13" s="14">
        <f t="shared" si="4"/>
        <v>0</v>
      </c>
      <c r="P13" s="130">
        <f t="shared" si="5"/>
        <v>0</v>
      </c>
    </row>
    <row r="14" spans="1:16" ht="56.25">
      <c r="A14" s="149">
        <v>7</v>
      </c>
      <c r="B14" s="125" t="s">
        <v>107</v>
      </c>
      <c r="C14" s="11" t="s">
        <v>108</v>
      </c>
      <c r="D14" s="16" t="s">
        <v>109</v>
      </c>
      <c r="E14" s="13" t="s">
        <v>90</v>
      </c>
      <c r="F14" s="152">
        <v>3</v>
      </c>
      <c r="G14" s="120">
        <f t="shared" si="0"/>
        <v>0</v>
      </c>
      <c r="H14" s="151">
        <f t="shared" si="1"/>
        <v>0</v>
      </c>
      <c r="I14" s="102"/>
      <c r="J14" s="102"/>
      <c r="K14" s="102"/>
      <c r="L14" s="102"/>
      <c r="M14" s="14">
        <f t="shared" si="2"/>
        <v>0</v>
      </c>
      <c r="N14" s="14">
        <f t="shared" si="3"/>
        <v>0</v>
      </c>
      <c r="O14" s="14">
        <f t="shared" si="4"/>
        <v>0</v>
      </c>
      <c r="P14" s="130">
        <f t="shared" si="5"/>
        <v>0</v>
      </c>
    </row>
    <row r="15" spans="1:16" ht="45">
      <c r="A15" s="149">
        <v>8</v>
      </c>
      <c r="B15" s="125" t="s">
        <v>110</v>
      </c>
      <c r="C15" s="11" t="s">
        <v>111</v>
      </c>
      <c r="D15" s="16" t="s">
        <v>112</v>
      </c>
      <c r="E15" s="13" t="s">
        <v>113</v>
      </c>
      <c r="F15" s="152">
        <v>1</v>
      </c>
      <c r="G15" s="120">
        <f t="shared" si="0"/>
        <v>0</v>
      </c>
      <c r="H15" s="151">
        <f t="shared" si="1"/>
        <v>0</v>
      </c>
      <c r="I15" s="102"/>
      <c r="J15" s="102"/>
      <c r="K15" s="102"/>
      <c r="L15" s="102"/>
      <c r="M15" s="14">
        <f t="shared" si="2"/>
        <v>0</v>
      </c>
      <c r="N15" s="14">
        <f t="shared" si="3"/>
        <v>0</v>
      </c>
      <c r="O15" s="14">
        <f t="shared" si="4"/>
        <v>0</v>
      </c>
      <c r="P15" s="130">
        <f t="shared" si="5"/>
        <v>0</v>
      </c>
    </row>
    <row r="16" spans="1:16" ht="22.5">
      <c r="A16" s="149">
        <v>9</v>
      </c>
      <c r="B16" s="125" t="s">
        <v>114</v>
      </c>
      <c r="C16" s="11" t="s">
        <v>115</v>
      </c>
      <c r="D16" s="16" t="s">
        <v>116</v>
      </c>
      <c r="E16" s="13" t="s">
        <v>90</v>
      </c>
      <c r="F16" s="152">
        <v>2</v>
      </c>
      <c r="G16" s="120">
        <f t="shared" si="0"/>
        <v>0</v>
      </c>
      <c r="H16" s="151">
        <f t="shared" si="1"/>
        <v>0</v>
      </c>
      <c r="I16" s="102"/>
      <c r="J16" s="102"/>
      <c r="K16" s="102"/>
      <c r="L16" s="102"/>
      <c r="M16" s="14">
        <f t="shared" si="2"/>
        <v>0</v>
      </c>
      <c r="N16" s="14">
        <f t="shared" si="3"/>
        <v>0</v>
      </c>
      <c r="O16" s="14">
        <f t="shared" si="4"/>
        <v>0</v>
      </c>
      <c r="P16" s="130">
        <f t="shared" si="5"/>
        <v>0</v>
      </c>
    </row>
    <row r="17" spans="1:16" ht="22.5">
      <c r="A17" s="149">
        <v>10</v>
      </c>
      <c r="B17" s="125" t="s">
        <v>117</v>
      </c>
      <c r="C17" s="11" t="s">
        <v>118</v>
      </c>
      <c r="D17" s="16" t="s">
        <v>119</v>
      </c>
      <c r="E17" s="13" t="s">
        <v>90</v>
      </c>
      <c r="F17" s="152">
        <v>1</v>
      </c>
      <c r="G17" s="120">
        <f t="shared" si="0"/>
        <v>0</v>
      </c>
      <c r="H17" s="151">
        <f t="shared" si="1"/>
        <v>0</v>
      </c>
      <c r="I17" s="102"/>
      <c r="J17" s="102"/>
      <c r="K17" s="102"/>
      <c r="L17" s="102"/>
      <c r="M17" s="14">
        <f t="shared" si="2"/>
        <v>0</v>
      </c>
      <c r="N17" s="14">
        <f t="shared" si="3"/>
        <v>0</v>
      </c>
      <c r="O17" s="14">
        <f t="shared" si="4"/>
        <v>0</v>
      </c>
      <c r="P17" s="130">
        <f t="shared" si="5"/>
        <v>0</v>
      </c>
    </row>
    <row r="18" spans="1:16" ht="33.75">
      <c r="A18" s="149">
        <v>11</v>
      </c>
      <c r="B18" s="125" t="s">
        <v>120</v>
      </c>
      <c r="C18" s="11" t="s">
        <v>121</v>
      </c>
      <c r="D18" s="16" t="s">
        <v>122</v>
      </c>
      <c r="E18" s="13" t="s">
        <v>90</v>
      </c>
      <c r="F18" s="152">
        <v>1</v>
      </c>
      <c r="G18" s="120">
        <f t="shared" si="0"/>
        <v>0</v>
      </c>
      <c r="H18" s="151">
        <f t="shared" si="1"/>
        <v>0</v>
      </c>
      <c r="I18" s="102"/>
      <c r="J18" s="102"/>
      <c r="K18" s="102"/>
      <c r="L18" s="102"/>
      <c r="M18" s="14">
        <f t="shared" si="2"/>
        <v>0</v>
      </c>
      <c r="N18" s="14">
        <f t="shared" si="3"/>
        <v>0</v>
      </c>
      <c r="O18" s="14">
        <f t="shared" si="4"/>
        <v>0</v>
      </c>
      <c r="P18" s="130">
        <f t="shared" si="5"/>
        <v>0</v>
      </c>
    </row>
    <row r="19" spans="1:16" ht="22.5">
      <c r="A19" s="149">
        <v>12</v>
      </c>
      <c r="B19" s="125" t="s">
        <v>123</v>
      </c>
      <c r="C19" s="11" t="s">
        <v>124</v>
      </c>
      <c r="D19" s="16" t="s">
        <v>125</v>
      </c>
      <c r="E19" s="13" t="s">
        <v>90</v>
      </c>
      <c r="F19" s="152">
        <v>1</v>
      </c>
      <c r="G19" s="120">
        <f t="shared" si="0"/>
        <v>0</v>
      </c>
      <c r="H19" s="151">
        <f t="shared" si="1"/>
        <v>0</v>
      </c>
      <c r="I19" s="102"/>
      <c r="J19" s="102"/>
      <c r="K19" s="102"/>
      <c r="L19" s="102"/>
      <c r="M19" s="14">
        <f t="shared" si="2"/>
        <v>0</v>
      </c>
      <c r="N19" s="14">
        <f t="shared" si="3"/>
        <v>0</v>
      </c>
      <c r="O19" s="14">
        <f t="shared" si="4"/>
        <v>0</v>
      </c>
      <c r="P19" s="130">
        <f t="shared" si="5"/>
        <v>0</v>
      </c>
    </row>
    <row r="20" spans="1:16" ht="22.5">
      <c r="A20" s="149">
        <v>13</v>
      </c>
      <c r="B20" s="125" t="s">
        <v>126</v>
      </c>
      <c r="C20" s="11" t="s">
        <v>127</v>
      </c>
      <c r="D20" s="16" t="s">
        <v>128</v>
      </c>
      <c r="E20" s="13" t="s">
        <v>90</v>
      </c>
      <c r="F20" s="152">
        <v>31</v>
      </c>
      <c r="G20" s="120">
        <f t="shared" si="0"/>
        <v>0</v>
      </c>
      <c r="H20" s="151">
        <f t="shared" si="1"/>
        <v>0</v>
      </c>
      <c r="I20" s="102"/>
      <c r="J20" s="102"/>
      <c r="K20" s="102"/>
      <c r="L20" s="102"/>
      <c r="M20" s="14">
        <f t="shared" si="2"/>
        <v>0</v>
      </c>
      <c r="N20" s="14">
        <f t="shared" si="3"/>
        <v>0</v>
      </c>
      <c r="O20" s="14">
        <f t="shared" si="4"/>
        <v>0</v>
      </c>
      <c r="P20" s="130">
        <f t="shared" si="5"/>
        <v>0</v>
      </c>
    </row>
    <row r="21" spans="1:16" ht="22.5">
      <c r="A21" s="149">
        <v>14</v>
      </c>
      <c r="B21" s="125" t="s">
        <v>129</v>
      </c>
      <c r="C21" s="11" t="s">
        <v>130</v>
      </c>
      <c r="D21" s="16" t="s">
        <v>131</v>
      </c>
      <c r="E21" s="13" t="s">
        <v>90</v>
      </c>
      <c r="F21" s="152">
        <v>59</v>
      </c>
      <c r="G21" s="120">
        <f t="shared" si="0"/>
        <v>0</v>
      </c>
      <c r="H21" s="151">
        <f t="shared" si="1"/>
        <v>0</v>
      </c>
      <c r="I21" s="102"/>
      <c r="J21" s="102"/>
      <c r="K21" s="102"/>
      <c r="L21" s="102"/>
      <c r="M21" s="14">
        <f t="shared" si="2"/>
        <v>0</v>
      </c>
      <c r="N21" s="14">
        <f t="shared" si="3"/>
        <v>0</v>
      </c>
      <c r="O21" s="14">
        <f t="shared" si="4"/>
        <v>0</v>
      </c>
      <c r="P21" s="130">
        <f t="shared" si="5"/>
        <v>0</v>
      </c>
    </row>
    <row r="22" spans="1:16" ht="22.5">
      <c r="A22" s="149">
        <v>15</v>
      </c>
      <c r="B22" s="125" t="s">
        <v>132</v>
      </c>
      <c r="C22" s="11" t="s">
        <v>133</v>
      </c>
      <c r="D22" s="16" t="s">
        <v>134</v>
      </c>
      <c r="E22" s="13" t="s">
        <v>90</v>
      </c>
      <c r="F22" s="152">
        <v>1</v>
      </c>
      <c r="G22" s="120">
        <f t="shared" si="0"/>
        <v>0</v>
      </c>
      <c r="H22" s="151">
        <f t="shared" si="1"/>
        <v>0</v>
      </c>
      <c r="I22" s="102"/>
      <c r="J22" s="102"/>
      <c r="K22" s="102"/>
      <c r="L22" s="102"/>
      <c r="M22" s="14">
        <f t="shared" si="2"/>
        <v>0</v>
      </c>
      <c r="N22" s="14">
        <f t="shared" si="3"/>
        <v>0</v>
      </c>
      <c r="O22" s="14">
        <f t="shared" si="4"/>
        <v>0</v>
      </c>
      <c r="P22" s="130">
        <f t="shared" si="5"/>
        <v>0</v>
      </c>
    </row>
    <row r="23" spans="1:16" ht="12">
      <c r="A23" s="85" t="s">
        <v>73</v>
      </c>
      <c r="B23" s="86" t="s">
        <v>73</v>
      </c>
      <c r="C23" s="112" t="s">
        <v>64</v>
      </c>
      <c r="D23" s="112" t="s">
        <v>73</v>
      </c>
      <c r="E23" s="112" t="s">
        <v>73</v>
      </c>
      <c r="F23" s="113" t="s">
        <v>73</v>
      </c>
      <c r="G23" s="89" t="s">
        <v>73</v>
      </c>
      <c r="H23" s="90">
        <f>SUM(H8:H22)</f>
        <v>0</v>
      </c>
      <c r="I23" s="89" t="s">
        <v>73</v>
      </c>
      <c r="J23" s="89" t="s">
        <v>73</v>
      </c>
      <c r="K23" s="89" t="s">
        <v>73</v>
      </c>
      <c r="L23" s="89" t="s">
        <v>73</v>
      </c>
      <c r="M23" s="89" t="s">
        <v>73</v>
      </c>
      <c r="N23" s="89" t="s">
        <v>73</v>
      </c>
      <c r="O23" s="89" t="s">
        <v>73</v>
      </c>
      <c r="P23" s="105" t="s">
        <v>73</v>
      </c>
    </row>
    <row r="24" spans="1:16" ht="11.25">
      <c r="A24" s="153"/>
      <c r="B24" s="153"/>
      <c r="C24" s="153"/>
      <c r="D24" s="153"/>
      <c r="E24" s="153"/>
      <c r="F24" s="153"/>
      <c r="G24" s="153"/>
      <c r="H24" s="153"/>
      <c r="I24" s="153"/>
      <c r="J24" s="153"/>
      <c r="K24" s="153"/>
      <c r="L24" s="153"/>
      <c r="M24" s="153"/>
      <c r="N24" s="153"/>
      <c r="O24" s="153"/>
      <c r="P24" s="153"/>
    </row>
  </sheetData>
  <sheetProtection/>
  <autoFilter ref="A6:P23"/>
  <mergeCells count="18">
    <mergeCell ref="A1:P1"/>
    <mergeCell ref="A2:D2"/>
    <mergeCell ref="E2:K2"/>
    <mergeCell ref="L2:P2"/>
    <mergeCell ref="G3:P3"/>
    <mergeCell ref="I4:P4"/>
    <mergeCell ref="A3:A6"/>
    <mergeCell ref="B3:B6"/>
    <mergeCell ref="C3:C6"/>
    <mergeCell ref="D3:D6"/>
    <mergeCell ref="E3:E6"/>
    <mergeCell ref="F3:F6"/>
    <mergeCell ref="G4:G6"/>
    <mergeCell ref="H4:H6"/>
    <mergeCell ref="I5:I6"/>
    <mergeCell ref="J5:J6"/>
    <mergeCell ref="K5:K6"/>
    <mergeCell ref="L5:L6"/>
  </mergeCells>
  <printOptions/>
  <pageMargins left="0.25" right="0.25" top="0.75" bottom="0.75" header="0.3" footer="0.3"/>
  <pageSetup horizontalDpi="600" verticalDpi="600" orientation="landscape" paperSize="9" scale="94"/>
</worksheet>
</file>

<file path=xl/worksheets/sheet5.xml><?xml version="1.0" encoding="utf-8"?>
<worksheet xmlns="http://schemas.openxmlformats.org/spreadsheetml/2006/main" xmlns:r="http://schemas.openxmlformats.org/officeDocument/2006/relationships">
  <dimension ref="A1:P11"/>
  <sheetViews>
    <sheetView view="pageBreakPreview" zoomScaleSheetLayoutView="100" workbookViewId="0" topLeftCell="A1">
      <selection activeCell="H11" sqref="H11"/>
    </sheetView>
  </sheetViews>
  <sheetFormatPr defaultColWidth="10.5" defaultRowHeight="11.25"/>
  <cols>
    <col min="1" max="1" width="7.66015625" style="69" customWidth="1"/>
    <col min="2" max="2" width="13.33203125" style="69" bestFit="1" customWidth="1"/>
    <col min="3" max="3" width="18.5" style="69" bestFit="1" customWidth="1"/>
    <col min="4" max="4" width="23.16015625" style="69" customWidth="1"/>
    <col min="5" max="5" width="10" style="69" bestFit="1" customWidth="1"/>
    <col min="6" max="7" width="10.66015625" style="69" bestFit="1" customWidth="1"/>
    <col min="8" max="8" width="12.16015625" style="69" customWidth="1"/>
    <col min="9" max="10" width="8.83203125" style="69" customWidth="1"/>
    <col min="11" max="11" width="10.83203125" style="69" customWidth="1"/>
    <col min="12" max="12" width="8.83203125" style="69" customWidth="1"/>
    <col min="13" max="13" width="7.83203125" style="69" bestFit="1" customWidth="1"/>
    <col min="14" max="14" width="8.83203125" style="69" bestFit="1" customWidth="1"/>
    <col min="15" max="15" width="9" style="69" bestFit="1" customWidth="1"/>
    <col min="16" max="16" width="13.33203125" style="69" bestFit="1" customWidth="1"/>
    <col min="17" max="16384" width="10.5" style="69" customWidth="1"/>
  </cols>
  <sheetData>
    <row r="1" spans="1:16" ht="30" customHeight="1">
      <c r="A1" s="70" t="s">
        <v>65</v>
      </c>
      <c r="B1" s="70"/>
      <c r="C1" s="70"/>
      <c r="D1" s="70"/>
      <c r="E1" s="70"/>
      <c r="F1" s="70"/>
      <c r="G1" s="70"/>
      <c r="H1" s="70"/>
      <c r="I1" s="70"/>
      <c r="J1" s="70"/>
      <c r="K1" s="70"/>
      <c r="L1" s="70"/>
      <c r="M1" s="70"/>
      <c r="N1" s="70"/>
      <c r="O1" s="70"/>
      <c r="P1" s="70"/>
    </row>
    <row r="2" spans="1:16" ht="26.25" customHeight="1">
      <c r="A2" s="71" t="s">
        <v>66</v>
      </c>
      <c r="B2" s="71"/>
      <c r="C2" s="71"/>
      <c r="D2" s="71"/>
      <c r="E2" s="71"/>
      <c r="F2" s="71"/>
      <c r="G2" s="71"/>
      <c r="H2" s="71"/>
      <c r="I2" s="71"/>
      <c r="J2" s="71"/>
      <c r="K2" s="71"/>
      <c r="L2" s="91"/>
      <c r="M2" s="91"/>
      <c r="N2" s="91"/>
      <c r="O2" s="91"/>
      <c r="P2" s="91"/>
    </row>
    <row r="3" spans="1:16" ht="15" customHeight="1">
      <c r="A3" s="72" t="s">
        <v>52</v>
      </c>
      <c r="B3" s="73" t="s">
        <v>67</v>
      </c>
      <c r="C3" s="73" t="s">
        <v>68</v>
      </c>
      <c r="D3" s="73" t="s">
        <v>69</v>
      </c>
      <c r="E3" s="73" t="s">
        <v>70</v>
      </c>
      <c r="F3" s="73" t="s">
        <v>71</v>
      </c>
      <c r="G3" s="74" t="s">
        <v>72</v>
      </c>
      <c r="H3" s="74"/>
      <c r="I3" s="74"/>
      <c r="J3" s="74"/>
      <c r="K3" s="74"/>
      <c r="L3" s="74"/>
      <c r="M3" s="74"/>
      <c r="N3" s="74"/>
      <c r="O3" s="74"/>
      <c r="P3" s="92"/>
    </row>
    <row r="4" spans="1:16" ht="15" customHeight="1">
      <c r="A4" s="75"/>
      <c r="B4" s="76"/>
      <c r="C4" s="76"/>
      <c r="D4" s="76"/>
      <c r="E4" s="76"/>
      <c r="F4" s="76"/>
      <c r="G4" s="77" t="s">
        <v>74</v>
      </c>
      <c r="H4" s="77" t="s">
        <v>75</v>
      </c>
      <c r="I4" s="93" t="s">
        <v>76</v>
      </c>
      <c r="J4" s="93"/>
      <c r="K4" s="93"/>
      <c r="L4" s="93"/>
      <c r="M4" s="93"/>
      <c r="N4" s="93"/>
      <c r="O4" s="93"/>
      <c r="P4" s="94"/>
    </row>
    <row r="5" spans="1:16" ht="34.5" customHeight="1">
      <c r="A5" s="75"/>
      <c r="B5" s="76"/>
      <c r="C5" s="76"/>
      <c r="D5" s="76"/>
      <c r="E5" s="76"/>
      <c r="F5" s="76"/>
      <c r="G5" s="76"/>
      <c r="H5" s="76"/>
      <c r="I5" s="77" t="s">
        <v>77</v>
      </c>
      <c r="J5" s="77" t="s">
        <v>78</v>
      </c>
      <c r="K5" s="95" t="s">
        <v>79</v>
      </c>
      <c r="L5" s="77" t="s">
        <v>80</v>
      </c>
      <c r="M5" s="93" t="s">
        <v>81</v>
      </c>
      <c r="N5" s="93" t="s">
        <v>82</v>
      </c>
      <c r="O5" s="93" t="s">
        <v>83</v>
      </c>
      <c r="P5" s="94" t="s">
        <v>84</v>
      </c>
    </row>
    <row r="6" spans="1:16" ht="16.5" customHeight="1">
      <c r="A6" s="78"/>
      <c r="B6" s="76"/>
      <c r="C6" s="76"/>
      <c r="D6" s="79"/>
      <c r="E6" s="79"/>
      <c r="F6" s="79"/>
      <c r="G6" s="79"/>
      <c r="H6" s="79"/>
      <c r="I6" s="79"/>
      <c r="J6" s="79"/>
      <c r="K6" s="96"/>
      <c r="L6" s="79"/>
      <c r="M6" s="97"/>
      <c r="N6" s="97"/>
      <c r="O6" s="97"/>
      <c r="P6" s="98"/>
    </row>
    <row r="7" spans="1:16" ht="16.5" customHeight="1">
      <c r="A7" s="140"/>
      <c r="B7" s="30" t="s">
        <v>85</v>
      </c>
      <c r="C7" s="21" t="s">
        <v>135</v>
      </c>
      <c r="D7" s="22"/>
      <c r="E7" s="23"/>
      <c r="F7" s="23"/>
      <c r="G7" s="82"/>
      <c r="H7" s="82"/>
      <c r="I7" s="82"/>
      <c r="J7" s="82"/>
      <c r="K7" s="99"/>
      <c r="L7" s="82"/>
      <c r="M7" s="100"/>
      <c r="N7" s="100"/>
      <c r="O7" s="100"/>
      <c r="P7" s="101"/>
    </row>
    <row r="8" spans="1:16" ht="33.75">
      <c r="A8" s="83">
        <v>1</v>
      </c>
      <c r="B8" s="125" t="s">
        <v>136</v>
      </c>
      <c r="C8" s="27" t="s">
        <v>137</v>
      </c>
      <c r="D8" s="12" t="s">
        <v>138</v>
      </c>
      <c r="E8" s="28" t="s">
        <v>113</v>
      </c>
      <c r="F8" s="28">
        <v>4</v>
      </c>
      <c r="G8" s="84">
        <f>I8+J8+K8+L8+M8+N8+O8+P8</f>
        <v>0</v>
      </c>
      <c r="H8" s="14">
        <f>F8*G8</f>
        <v>0</v>
      </c>
      <c r="I8" s="115"/>
      <c r="J8" s="115"/>
      <c r="K8" s="115"/>
      <c r="L8" s="102"/>
      <c r="M8" s="14">
        <f>I8*$M$6</f>
        <v>0</v>
      </c>
      <c r="N8" s="14">
        <f>I8*$N$6</f>
        <v>0</v>
      </c>
      <c r="O8" s="14">
        <f>SUM(I8:N8)*$O$6</f>
        <v>0</v>
      </c>
      <c r="P8" s="103">
        <f>SUM(I8:O8)*$P$6</f>
        <v>0</v>
      </c>
    </row>
    <row r="9" spans="1:16" ht="33.75">
      <c r="A9" s="83">
        <v>2</v>
      </c>
      <c r="B9" s="63" t="s">
        <v>139</v>
      </c>
      <c r="C9" s="27" t="s">
        <v>140</v>
      </c>
      <c r="D9" s="12" t="s">
        <v>141</v>
      </c>
      <c r="E9" s="28" t="s">
        <v>90</v>
      </c>
      <c r="F9" s="28">
        <v>1</v>
      </c>
      <c r="G9" s="84">
        <f>I9+J9+K9+L9+M9+N9+O9+P9</f>
        <v>0</v>
      </c>
      <c r="H9" s="14">
        <f>F9*G9</f>
        <v>0</v>
      </c>
      <c r="I9" s="102"/>
      <c r="J9" s="102"/>
      <c r="K9" s="102"/>
      <c r="L9" s="102"/>
      <c r="M9" s="14">
        <f>I9*$M$6</f>
        <v>0</v>
      </c>
      <c r="N9" s="14">
        <f>I9*$N$6</f>
        <v>0</v>
      </c>
      <c r="O9" s="14">
        <f>SUM(I9:N9)*$O$6</f>
        <v>0</v>
      </c>
      <c r="P9" s="103">
        <f>SUM(I9:O9)*$P$6</f>
        <v>0</v>
      </c>
    </row>
    <row r="10" spans="1:16" ht="33.75">
      <c r="A10" s="83">
        <v>3</v>
      </c>
      <c r="B10" s="63" t="s">
        <v>142</v>
      </c>
      <c r="C10" s="27" t="s">
        <v>143</v>
      </c>
      <c r="D10" s="12" t="s">
        <v>144</v>
      </c>
      <c r="E10" s="28" t="s">
        <v>145</v>
      </c>
      <c r="F10" s="28">
        <v>1</v>
      </c>
      <c r="G10" s="84">
        <f>I10+J10+K10+L10+M10+N10+O10+P10</f>
        <v>0</v>
      </c>
      <c r="H10" s="14">
        <f>F10*G10</f>
        <v>0</v>
      </c>
      <c r="I10" s="102"/>
      <c r="J10" s="102"/>
      <c r="K10" s="102"/>
      <c r="L10" s="102"/>
      <c r="M10" s="14">
        <f>I10*$M$6</f>
        <v>0</v>
      </c>
      <c r="N10" s="14">
        <f>I10*$N$6</f>
        <v>0</v>
      </c>
      <c r="O10" s="14">
        <f>SUM(I10:N10)*$O$6</f>
        <v>0</v>
      </c>
      <c r="P10" s="103">
        <f>SUM(I10:O10)*$P$6</f>
        <v>0</v>
      </c>
    </row>
    <row r="11" spans="1:16" ht="12">
      <c r="A11" s="85" t="s">
        <v>73</v>
      </c>
      <c r="B11" s="86" t="s">
        <v>73</v>
      </c>
      <c r="C11" s="87" t="s">
        <v>64</v>
      </c>
      <c r="D11" s="87" t="s">
        <v>73</v>
      </c>
      <c r="E11" s="112" t="s">
        <v>73</v>
      </c>
      <c r="F11" s="113" t="s">
        <v>73</v>
      </c>
      <c r="G11" s="89" t="s">
        <v>73</v>
      </c>
      <c r="H11" s="90">
        <f>SUM(H8:H10)</f>
        <v>0</v>
      </c>
      <c r="I11" s="89" t="s">
        <v>73</v>
      </c>
      <c r="J11" s="89" t="s">
        <v>73</v>
      </c>
      <c r="K11" s="89" t="s">
        <v>73</v>
      </c>
      <c r="L11" s="89" t="s">
        <v>73</v>
      </c>
      <c r="M11" s="89" t="s">
        <v>73</v>
      </c>
      <c r="N11" s="89" t="s">
        <v>73</v>
      </c>
      <c r="O11" s="89" t="s">
        <v>73</v>
      </c>
      <c r="P11" s="105" t="s">
        <v>73</v>
      </c>
    </row>
  </sheetData>
  <sheetProtection/>
  <mergeCells count="18">
    <mergeCell ref="A1:P1"/>
    <mergeCell ref="A2:D2"/>
    <mergeCell ref="E2:K2"/>
    <mergeCell ref="L2:P2"/>
    <mergeCell ref="G3:P3"/>
    <mergeCell ref="I4:P4"/>
    <mergeCell ref="A3:A6"/>
    <mergeCell ref="B3:B6"/>
    <mergeCell ref="C3:C6"/>
    <mergeCell ref="D3:D6"/>
    <mergeCell ref="E3:E6"/>
    <mergeCell ref="F3:F6"/>
    <mergeCell ref="G4:G6"/>
    <mergeCell ref="H4:H6"/>
    <mergeCell ref="I5:I6"/>
    <mergeCell ref="J5:J6"/>
    <mergeCell ref="K5:K6"/>
    <mergeCell ref="L5:L6"/>
  </mergeCells>
  <printOptions/>
  <pageMargins left="0.7480314960629921" right="0.7480314960629921" top="0.9842519685039371" bottom="0.9842519685039371" header="0.5118110236220472" footer="0.5118110236220472"/>
  <pageSetup horizontalDpi="600" verticalDpi="600" orientation="landscape" paperSize="9" scale="86"/>
</worksheet>
</file>

<file path=xl/worksheets/sheet6.xml><?xml version="1.0" encoding="utf-8"?>
<worksheet xmlns="http://schemas.openxmlformats.org/spreadsheetml/2006/main" xmlns:r="http://schemas.openxmlformats.org/officeDocument/2006/relationships">
  <dimension ref="A1:P10"/>
  <sheetViews>
    <sheetView view="pageBreakPreview" zoomScaleSheetLayoutView="100" workbookViewId="0" topLeftCell="A1">
      <selection activeCell="H10" sqref="H10"/>
    </sheetView>
  </sheetViews>
  <sheetFormatPr defaultColWidth="10.5" defaultRowHeight="11.25"/>
  <cols>
    <col min="1" max="1" width="7.5" style="69" customWidth="1"/>
    <col min="2" max="2" width="13.83203125" style="69" bestFit="1" customWidth="1"/>
    <col min="3" max="3" width="18.5" style="69" bestFit="1" customWidth="1"/>
    <col min="4" max="4" width="20.66015625" style="69" customWidth="1"/>
    <col min="5" max="5" width="8.66015625" style="69" customWidth="1"/>
    <col min="6" max="6" width="8.16015625" style="69" customWidth="1"/>
    <col min="7" max="7" width="9.5" style="69" customWidth="1"/>
    <col min="8" max="8" width="13.66015625" style="69" customWidth="1"/>
    <col min="9" max="12" width="8.83203125" style="69" customWidth="1"/>
    <col min="13" max="13" width="7.83203125" style="69" bestFit="1" customWidth="1"/>
    <col min="14" max="14" width="8.83203125" style="69" bestFit="1" customWidth="1"/>
    <col min="15" max="15" width="9" style="69" bestFit="1" customWidth="1"/>
    <col min="16" max="16" width="13.33203125" style="69" bestFit="1" customWidth="1"/>
    <col min="17" max="16384" width="10.5" style="69" customWidth="1"/>
  </cols>
  <sheetData>
    <row r="1" spans="1:16" ht="30" customHeight="1">
      <c r="A1" s="70" t="s">
        <v>65</v>
      </c>
      <c r="B1" s="70"/>
      <c r="C1" s="70"/>
      <c r="D1" s="70"/>
      <c r="E1" s="70"/>
      <c r="F1" s="70"/>
      <c r="G1" s="70"/>
      <c r="H1" s="70"/>
      <c r="I1" s="70"/>
      <c r="J1" s="70"/>
      <c r="K1" s="70"/>
      <c r="L1" s="70"/>
      <c r="M1" s="70"/>
      <c r="N1" s="70"/>
      <c r="O1" s="70"/>
      <c r="P1" s="70"/>
    </row>
    <row r="2" spans="1:16" ht="26.25" customHeight="1">
      <c r="A2" s="71" t="s">
        <v>66</v>
      </c>
      <c r="B2" s="71"/>
      <c r="C2" s="71"/>
      <c r="D2" s="71"/>
      <c r="E2" s="71"/>
      <c r="F2" s="71"/>
      <c r="G2" s="71"/>
      <c r="H2" s="71"/>
      <c r="I2" s="71"/>
      <c r="J2" s="71"/>
      <c r="K2" s="71"/>
      <c r="L2" s="91"/>
      <c r="M2" s="91"/>
      <c r="N2" s="91"/>
      <c r="O2" s="91"/>
      <c r="P2" s="91"/>
    </row>
    <row r="3" spans="1:16" ht="15" customHeight="1">
      <c r="A3" s="72" t="s">
        <v>52</v>
      </c>
      <c r="B3" s="73" t="s">
        <v>67</v>
      </c>
      <c r="C3" s="73" t="s">
        <v>68</v>
      </c>
      <c r="D3" s="73" t="s">
        <v>69</v>
      </c>
      <c r="E3" s="73" t="s">
        <v>70</v>
      </c>
      <c r="F3" s="73" t="s">
        <v>71</v>
      </c>
      <c r="G3" s="74" t="s">
        <v>72</v>
      </c>
      <c r="H3" s="74"/>
      <c r="I3" s="74"/>
      <c r="J3" s="74"/>
      <c r="K3" s="74"/>
      <c r="L3" s="74"/>
      <c r="M3" s="74"/>
      <c r="N3" s="74"/>
      <c r="O3" s="74"/>
      <c r="P3" s="92"/>
    </row>
    <row r="4" spans="1:16" ht="15" customHeight="1">
      <c r="A4" s="75"/>
      <c r="B4" s="76"/>
      <c r="C4" s="76"/>
      <c r="D4" s="76"/>
      <c r="E4" s="76"/>
      <c r="F4" s="76"/>
      <c r="G4" s="77" t="s">
        <v>74</v>
      </c>
      <c r="H4" s="77" t="s">
        <v>75</v>
      </c>
      <c r="I4" s="93" t="s">
        <v>76</v>
      </c>
      <c r="J4" s="93"/>
      <c r="K4" s="93"/>
      <c r="L4" s="93"/>
      <c r="M4" s="93"/>
      <c r="N4" s="93"/>
      <c r="O4" s="93"/>
      <c r="P4" s="94"/>
    </row>
    <row r="5" spans="1:16" ht="34.5" customHeight="1">
      <c r="A5" s="75"/>
      <c r="B5" s="76"/>
      <c r="C5" s="76"/>
      <c r="D5" s="76"/>
      <c r="E5" s="76"/>
      <c r="F5" s="76"/>
      <c r="G5" s="76"/>
      <c r="H5" s="76"/>
      <c r="I5" s="77" t="s">
        <v>77</v>
      </c>
      <c r="J5" s="77" t="s">
        <v>78</v>
      </c>
      <c r="K5" s="95" t="s">
        <v>79</v>
      </c>
      <c r="L5" s="77" t="s">
        <v>80</v>
      </c>
      <c r="M5" s="93" t="s">
        <v>81</v>
      </c>
      <c r="N5" s="93" t="s">
        <v>82</v>
      </c>
      <c r="O5" s="93" t="s">
        <v>83</v>
      </c>
      <c r="P5" s="94" t="s">
        <v>84</v>
      </c>
    </row>
    <row r="6" spans="1:16" ht="16.5" customHeight="1">
      <c r="A6" s="78"/>
      <c r="B6" s="76"/>
      <c r="C6" s="76"/>
      <c r="D6" s="76"/>
      <c r="E6" s="76"/>
      <c r="F6" s="76"/>
      <c r="G6" s="79"/>
      <c r="H6" s="79"/>
      <c r="I6" s="79"/>
      <c r="J6" s="79"/>
      <c r="K6" s="96"/>
      <c r="L6" s="79"/>
      <c r="M6" s="97"/>
      <c r="N6" s="97"/>
      <c r="O6" s="97"/>
      <c r="P6" s="98"/>
    </row>
    <row r="7" spans="1:16" ht="11.25">
      <c r="A7" s="133"/>
      <c r="B7" s="134"/>
      <c r="C7" s="30" t="s">
        <v>60</v>
      </c>
      <c r="D7" s="8"/>
      <c r="E7" s="8"/>
      <c r="F7" s="8"/>
      <c r="G7" s="135"/>
      <c r="H7" s="82"/>
      <c r="I7" s="82"/>
      <c r="J7" s="82"/>
      <c r="K7" s="99"/>
      <c r="L7" s="82"/>
      <c r="M7" s="100"/>
      <c r="N7" s="100"/>
      <c r="O7" s="100"/>
      <c r="P7" s="101"/>
    </row>
    <row r="8" spans="1:16" ht="45">
      <c r="A8" s="136">
        <v>1</v>
      </c>
      <c r="B8" s="110" t="s">
        <v>146</v>
      </c>
      <c r="C8" s="32" t="s">
        <v>147</v>
      </c>
      <c r="D8" s="12" t="s">
        <v>148</v>
      </c>
      <c r="E8" s="33" t="s">
        <v>90</v>
      </c>
      <c r="F8" s="28">
        <v>18</v>
      </c>
      <c r="G8" s="84">
        <f>I8+J8+K8+L8+M8+N8+O8+P8</f>
        <v>0</v>
      </c>
      <c r="H8" s="14">
        <f>F8*G8</f>
        <v>0</v>
      </c>
      <c r="I8" s="102"/>
      <c r="J8" s="102"/>
      <c r="K8" s="102"/>
      <c r="L8" s="102"/>
      <c r="M8" s="14">
        <f>I8*$M$6</f>
        <v>0</v>
      </c>
      <c r="N8" s="14">
        <f>I8*$N$6</f>
        <v>0</v>
      </c>
      <c r="O8" s="14">
        <f>SUM(I8:N8)*$O$6</f>
        <v>0</v>
      </c>
      <c r="P8" s="103">
        <f>SUM(I8:O8)*$P$6</f>
        <v>0</v>
      </c>
    </row>
    <row r="9" spans="1:16" ht="33.75">
      <c r="A9" s="136">
        <v>2</v>
      </c>
      <c r="B9" s="110" t="s">
        <v>149</v>
      </c>
      <c r="C9" s="34" t="s">
        <v>150</v>
      </c>
      <c r="D9" s="12" t="s">
        <v>151</v>
      </c>
      <c r="E9" s="33" t="s">
        <v>90</v>
      </c>
      <c r="F9" s="57">
        <v>3</v>
      </c>
      <c r="G9" s="84">
        <f>I9+J9+K9+L9+M9+N9+O9+P9</f>
        <v>0</v>
      </c>
      <c r="H9" s="14">
        <f>F9*G9</f>
        <v>0</v>
      </c>
      <c r="I9" s="102"/>
      <c r="J9" s="102"/>
      <c r="K9" s="102"/>
      <c r="L9" s="102"/>
      <c r="M9" s="14">
        <f>I9*$M$6</f>
        <v>0</v>
      </c>
      <c r="N9" s="14">
        <f>I9*$N$6</f>
        <v>0</v>
      </c>
      <c r="O9" s="14">
        <f>SUM(I9:N9)*$O$6</f>
        <v>0</v>
      </c>
      <c r="P9" s="103">
        <f>SUM(I9:O9)*$P$6</f>
        <v>0</v>
      </c>
    </row>
    <row r="10" spans="1:16" ht="12">
      <c r="A10" s="85" t="s">
        <v>73</v>
      </c>
      <c r="B10" s="137" t="s">
        <v>73</v>
      </c>
      <c r="C10" s="138" t="s">
        <v>64</v>
      </c>
      <c r="D10" s="138" t="s">
        <v>73</v>
      </c>
      <c r="E10" s="138" t="s">
        <v>73</v>
      </c>
      <c r="F10" s="139" t="s">
        <v>73</v>
      </c>
      <c r="G10" s="89" t="s">
        <v>73</v>
      </c>
      <c r="H10" s="90">
        <f>SUM(H8:H9)</f>
        <v>0</v>
      </c>
      <c r="I10" s="89" t="s">
        <v>73</v>
      </c>
      <c r="J10" s="89" t="s">
        <v>73</v>
      </c>
      <c r="K10" s="89" t="s">
        <v>73</v>
      </c>
      <c r="L10" s="89" t="s">
        <v>73</v>
      </c>
      <c r="M10" s="89" t="s">
        <v>73</v>
      </c>
      <c r="N10" s="89" t="s">
        <v>73</v>
      </c>
      <c r="O10" s="89" t="s">
        <v>73</v>
      </c>
      <c r="P10" s="105" t="s">
        <v>73</v>
      </c>
    </row>
  </sheetData>
  <sheetProtection/>
  <mergeCells count="18">
    <mergeCell ref="A1:P1"/>
    <mergeCell ref="A2:D2"/>
    <mergeCell ref="E2:K2"/>
    <mergeCell ref="L2:P2"/>
    <mergeCell ref="G3:P3"/>
    <mergeCell ref="I4:P4"/>
    <mergeCell ref="A3:A6"/>
    <mergeCell ref="B3:B6"/>
    <mergeCell ref="C3:C6"/>
    <mergeCell ref="D3:D6"/>
    <mergeCell ref="E3:E6"/>
    <mergeCell ref="F3:F6"/>
    <mergeCell ref="G4:G6"/>
    <mergeCell ref="H4:H6"/>
    <mergeCell ref="I5:I6"/>
    <mergeCell ref="J5:J6"/>
    <mergeCell ref="K5:K6"/>
    <mergeCell ref="L5:L6"/>
  </mergeCells>
  <printOptions/>
  <pageMargins left="0.2362204724409449" right="0.2362204724409449" top="0.7480314960629921" bottom="0.7480314960629921" header="0.31496062992125984" footer="0.31496062992125984"/>
  <pageSetup horizontalDpi="600" verticalDpi="600" orientation="landscape" paperSize="9" scale="99"/>
</worksheet>
</file>

<file path=xl/worksheets/sheet7.xml><?xml version="1.0" encoding="utf-8"?>
<worksheet xmlns="http://schemas.openxmlformats.org/spreadsheetml/2006/main" xmlns:r="http://schemas.openxmlformats.org/officeDocument/2006/relationships">
  <dimension ref="A1:P20"/>
  <sheetViews>
    <sheetView view="pageBreakPreview" zoomScaleSheetLayoutView="100" workbookViewId="0" topLeftCell="A1">
      <selection activeCell="H20" sqref="H20"/>
    </sheetView>
  </sheetViews>
  <sheetFormatPr defaultColWidth="10.5" defaultRowHeight="11.25"/>
  <cols>
    <col min="1" max="1" width="7.5" style="69" customWidth="1"/>
    <col min="2" max="2" width="13.83203125" style="69" bestFit="1" customWidth="1"/>
    <col min="3" max="3" width="18.5" style="69" bestFit="1" customWidth="1"/>
    <col min="4" max="4" width="23.16015625" style="69" customWidth="1"/>
    <col min="5" max="5" width="10" style="69" bestFit="1" customWidth="1"/>
    <col min="6" max="6" width="10.83203125" style="69" bestFit="1" customWidth="1"/>
    <col min="7" max="7" width="10.66015625" style="69" bestFit="1" customWidth="1"/>
    <col min="8" max="8" width="11.5" style="69" customWidth="1"/>
    <col min="9" max="12" width="8.83203125" style="69" customWidth="1"/>
    <col min="13" max="13" width="7.83203125" style="69" bestFit="1" customWidth="1"/>
    <col min="14" max="14" width="8.83203125" style="69" bestFit="1" customWidth="1"/>
    <col min="15" max="15" width="9" style="69" bestFit="1" customWidth="1"/>
    <col min="16" max="16" width="13.33203125" style="69" bestFit="1" customWidth="1"/>
    <col min="17" max="16384" width="10.5" style="69" customWidth="1"/>
  </cols>
  <sheetData>
    <row r="1" spans="1:16" ht="30" customHeight="1">
      <c r="A1" s="70" t="s">
        <v>65</v>
      </c>
      <c r="B1" s="70"/>
      <c r="C1" s="70"/>
      <c r="D1" s="70"/>
      <c r="E1" s="70"/>
      <c r="F1" s="70"/>
      <c r="G1" s="70"/>
      <c r="H1" s="70"/>
      <c r="I1" s="70"/>
      <c r="J1" s="70"/>
      <c r="K1" s="70"/>
      <c r="L1" s="70"/>
      <c r="M1" s="70"/>
      <c r="N1" s="70"/>
      <c r="O1" s="70"/>
      <c r="P1" s="70"/>
    </row>
    <row r="2" spans="1:16" ht="26.25" customHeight="1">
      <c r="A2" s="71" t="s">
        <v>66</v>
      </c>
      <c r="B2" s="71"/>
      <c r="C2" s="71"/>
      <c r="D2" s="71"/>
      <c r="E2" s="71"/>
      <c r="F2" s="71"/>
      <c r="G2" s="71"/>
      <c r="H2" s="71"/>
      <c r="I2" s="71"/>
      <c r="J2" s="71"/>
      <c r="K2" s="71"/>
      <c r="L2" s="91"/>
      <c r="M2" s="91"/>
      <c r="N2" s="91"/>
      <c r="O2" s="91"/>
      <c r="P2" s="91"/>
    </row>
    <row r="3" spans="1:16" ht="15" customHeight="1">
      <c r="A3" s="72" t="s">
        <v>52</v>
      </c>
      <c r="B3" s="73" t="s">
        <v>67</v>
      </c>
      <c r="C3" s="73" t="s">
        <v>68</v>
      </c>
      <c r="D3" s="73" t="s">
        <v>69</v>
      </c>
      <c r="E3" s="73" t="s">
        <v>70</v>
      </c>
      <c r="F3" s="73" t="s">
        <v>71</v>
      </c>
      <c r="G3" s="74" t="s">
        <v>72</v>
      </c>
      <c r="H3" s="74"/>
      <c r="I3" s="74"/>
      <c r="J3" s="74"/>
      <c r="K3" s="74"/>
      <c r="L3" s="74"/>
      <c r="M3" s="74"/>
      <c r="N3" s="74"/>
      <c r="O3" s="74"/>
      <c r="P3" s="92"/>
    </row>
    <row r="4" spans="1:16" ht="15" customHeight="1">
      <c r="A4" s="75"/>
      <c r="B4" s="76"/>
      <c r="C4" s="76"/>
      <c r="D4" s="76"/>
      <c r="E4" s="76"/>
      <c r="F4" s="76"/>
      <c r="G4" s="77" t="s">
        <v>74</v>
      </c>
      <c r="H4" s="77" t="s">
        <v>75</v>
      </c>
      <c r="I4" s="93" t="s">
        <v>76</v>
      </c>
      <c r="J4" s="93"/>
      <c r="K4" s="93"/>
      <c r="L4" s="93"/>
      <c r="M4" s="93"/>
      <c r="N4" s="93"/>
      <c r="O4" s="93"/>
      <c r="P4" s="94"/>
    </row>
    <row r="5" spans="1:16" ht="34.5" customHeight="1">
      <c r="A5" s="75"/>
      <c r="B5" s="76"/>
      <c r="C5" s="76"/>
      <c r="D5" s="76"/>
      <c r="E5" s="76"/>
      <c r="F5" s="76"/>
      <c r="G5" s="76"/>
      <c r="H5" s="76"/>
      <c r="I5" s="77" t="s">
        <v>77</v>
      </c>
      <c r="J5" s="77" t="s">
        <v>78</v>
      </c>
      <c r="K5" s="95" t="s">
        <v>79</v>
      </c>
      <c r="L5" s="77" t="s">
        <v>80</v>
      </c>
      <c r="M5" s="93" t="s">
        <v>81</v>
      </c>
      <c r="N5" s="93" t="s">
        <v>82</v>
      </c>
      <c r="O5" s="93" t="s">
        <v>83</v>
      </c>
      <c r="P5" s="94" t="s">
        <v>84</v>
      </c>
    </row>
    <row r="6" spans="1:16" ht="16.5" customHeight="1">
      <c r="A6" s="78"/>
      <c r="B6" s="79"/>
      <c r="C6" s="79"/>
      <c r="D6" s="79"/>
      <c r="E6" s="79"/>
      <c r="F6" s="79"/>
      <c r="G6" s="79"/>
      <c r="H6" s="79"/>
      <c r="I6" s="79"/>
      <c r="J6" s="79"/>
      <c r="K6" s="96"/>
      <c r="L6" s="79"/>
      <c r="M6" s="97"/>
      <c r="N6" s="97"/>
      <c r="O6" s="97"/>
      <c r="P6" s="98"/>
    </row>
    <row r="7" spans="1:16" ht="11.25">
      <c r="A7" s="118"/>
      <c r="B7" s="81" t="s">
        <v>85</v>
      </c>
      <c r="C7" s="35" t="s">
        <v>152</v>
      </c>
      <c r="D7" s="23"/>
      <c r="E7" s="36"/>
      <c r="F7" s="119"/>
      <c r="G7" s="23"/>
      <c r="H7" s="23"/>
      <c r="I7" s="23"/>
      <c r="J7" s="23"/>
      <c r="K7" s="126"/>
      <c r="L7" s="23"/>
      <c r="M7" s="127"/>
      <c r="N7" s="127"/>
      <c r="O7" s="127"/>
      <c r="P7" s="128"/>
    </row>
    <row r="8" spans="1:16" ht="22.5">
      <c r="A8" s="39">
        <v>1</v>
      </c>
      <c r="B8" s="63" t="s">
        <v>153</v>
      </c>
      <c r="C8" s="38" t="s">
        <v>154</v>
      </c>
      <c r="D8" s="16" t="s">
        <v>155</v>
      </c>
      <c r="E8" s="39" t="s">
        <v>90</v>
      </c>
      <c r="F8" s="39">
        <v>1</v>
      </c>
      <c r="G8" s="120">
        <f aca="true" t="shared" si="0" ref="G8:G12">I8+J8+K8+L8+M8+N8+O8+P8</f>
        <v>0</v>
      </c>
      <c r="H8" s="121">
        <f aca="true" t="shared" si="1" ref="H8:H12">F8*G8</f>
        <v>0</v>
      </c>
      <c r="I8" s="129"/>
      <c r="J8" s="129"/>
      <c r="K8" s="129"/>
      <c r="L8" s="129"/>
      <c r="M8" s="121">
        <f aca="true" t="shared" si="2" ref="M8:M12">I8*$M$6</f>
        <v>0</v>
      </c>
      <c r="N8" s="121">
        <f aca="true" t="shared" si="3" ref="N8:N12">I8*$N$6</f>
        <v>0</v>
      </c>
      <c r="O8" s="121">
        <f aca="true" t="shared" si="4" ref="O8:O12">SUM(I8:N8)*$O$6</f>
        <v>0</v>
      </c>
      <c r="P8" s="130">
        <f aca="true" t="shared" si="5" ref="P8:P12">SUM(I8:O8)*$P$6</f>
        <v>0</v>
      </c>
    </row>
    <row r="9" spans="1:16" ht="22.5">
      <c r="A9" s="39">
        <v>2</v>
      </c>
      <c r="B9" s="63" t="s">
        <v>156</v>
      </c>
      <c r="C9" s="38" t="s">
        <v>157</v>
      </c>
      <c r="D9" s="16" t="s">
        <v>158</v>
      </c>
      <c r="E9" s="39" t="s">
        <v>113</v>
      </c>
      <c r="F9" s="39">
        <v>1</v>
      </c>
      <c r="G9" s="120">
        <f t="shared" si="0"/>
        <v>0</v>
      </c>
      <c r="H9" s="121">
        <f t="shared" si="1"/>
        <v>0</v>
      </c>
      <c r="I9" s="129"/>
      <c r="J9" s="129"/>
      <c r="K9" s="129"/>
      <c r="L9" s="129"/>
      <c r="M9" s="121">
        <f t="shared" si="2"/>
        <v>0</v>
      </c>
      <c r="N9" s="121">
        <f t="shared" si="3"/>
        <v>0</v>
      </c>
      <c r="O9" s="121">
        <f t="shared" si="4"/>
        <v>0</v>
      </c>
      <c r="P9" s="130">
        <f t="shared" si="5"/>
        <v>0</v>
      </c>
    </row>
    <row r="10" spans="1:16" ht="33.75">
      <c r="A10" s="39">
        <v>3</v>
      </c>
      <c r="B10" s="63" t="s">
        <v>159</v>
      </c>
      <c r="C10" s="38" t="s">
        <v>160</v>
      </c>
      <c r="D10" s="16" t="s">
        <v>161</v>
      </c>
      <c r="E10" s="39" t="s">
        <v>113</v>
      </c>
      <c r="F10" s="39">
        <v>1</v>
      </c>
      <c r="G10" s="120">
        <f t="shared" si="0"/>
        <v>0</v>
      </c>
      <c r="H10" s="121">
        <f t="shared" si="1"/>
        <v>0</v>
      </c>
      <c r="I10" s="129"/>
      <c r="J10" s="129"/>
      <c r="K10" s="129"/>
      <c r="L10" s="129"/>
      <c r="M10" s="121">
        <f t="shared" si="2"/>
        <v>0</v>
      </c>
      <c r="N10" s="121">
        <f t="shared" si="3"/>
        <v>0</v>
      </c>
      <c r="O10" s="121">
        <f t="shared" si="4"/>
        <v>0</v>
      </c>
      <c r="P10" s="130">
        <f t="shared" si="5"/>
        <v>0</v>
      </c>
    </row>
    <row r="11" spans="1:16" ht="11.25">
      <c r="A11" s="41"/>
      <c r="B11" s="81" t="s">
        <v>162</v>
      </c>
      <c r="C11" s="35" t="s">
        <v>163</v>
      </c>
      <c r="D11" s="40"/>
      <c r="E11" s="41"/>
      <c r="F11" s="41"/>
      <c r="G11" s="41"/>
      <c r="H11" s="41"/>
      <c r="I11" s="131"/>
      <c r="J11" s="131"/>
      <c r="K11" s="131"/>
      <c r="L11" s="131"/>
      <c r="M11" s="132"/>
      <c r="N11" s="132"/>
      <c r="O11" s="132"/>
      <c r="P11" s="132"/>
    </row>
    <row r="12" spans="1:16" ht="22.5">
      <c r="A12" s="39">
        <v>4</v>
      </c>
      <c r="B12" s="63" t="s">
        <v>164</v>
      </c>
      <c r="C12" s="38" t="s">
        <v>165</v>
      </c>
      <c r="D12" s="16" t="s">
        <v>166</v>
      </c>
      <c r="E12" s="39" t="s">
        <v>90</v>
      </c>
      <c r="F12" s="39">
        <v>1</v>
      </c>
      <c r="G12" s="120">
        <f t="shared" si="0"/>
        <v>0</v>
      </c>
      <c r="H12" s="121">
        <f t="shared" si="1"/>
        <v>0</v>
      </c>
      <c r="I12" s="129"/>
      <c r="J12" s="129"/>
      <c r="K12" s="129"/>
      <c r="L12" s="129"/>
      <c r="M12" s="121">
        <f t="shared" si="2"/>
        <v>0</v>
      </c>
      <c r="N12" s="121">
        <f t="shared" si="3"/>
        <v>0</v>
      </c>
      <c r="O12" s="121">
        <f t="shared" si="4"/>
        <v>0</v>
      </c>
      <c r="P12" s="130">
        <f t="shared" si="5"/>
        <v>0</v>
      </c>
    </row>
    <row r="13" spans="1:16" ht="11.25">
      <c r="A13" s="118"/>
      <c r="B13" s="81" t="s">
        <v>167</v>
      </c>
      <c r="C13" s="35" t="s">
        <v>168</v>
      </c>
      <c r="D13" s="23"/>
      <c r="E13" s="36"/>
      <c r="F13" s="119"/>
      <c r="G13" s="23"/>
      <c r="H13" s="23"/>
      <c r="I13" s="23"/>
      <c r="J13" s="23"/>
      <c r="K13" s="126"/>
      <c r="L13" s="23"/>
      <c r="M13" s="127"/>
      <c r="N13" s="127"/>
      <c r="O13" s="127"/>
      <c r="P13" s="128"/>
    </row>
    <row r="14" spans="1:16" ht="33.75">
      <c r="A14" s="122">
        <v>5</v>
      </c>
      <c r="B14" s="110" t="s">
        <v>169</v>
      </c>
      <c r="C14" s="32" t="s">
        <v>170</v>
      </c>
      <c r="D14" s="12" t="s">
        <v>171</v>
      </c>
      <c r="E14" s="47" t="s">
        <v>113</v>
      </c>
      <c r="F14" s="123">
        <v>2</v>
      </c>
      <c r="G14" s="120">
        <f aca="true" t="shared" si="6" ref="G14:G19">I14+J14+K14+L14+M14+N14+O14+P14</f>
        <v>0</v>
      </c>
      <c r="H14" s="121">
        <f aca="true" t="shared" si="7" ref="H14:H19">F14*G14</f>
        <v>0</v>
      </c>
      <c r="I14" s="129"/>
      <c r="J14" s="129"/>
      <c r="K14" s="129"/>
      <c r="L14" s="129"/>
      <c r="M14" s="121">
        <f aca="true" t="shared" si="8" ref="M14:M19">I14*$M$6</f>
        <v>0</v>
      </c>
      <c r="N14" s="121">
        <f aca="true" t="shared" si="9" ref="N14:N19">I14*$N$6</f>
        <v>0</v>
      </c>
      <c r="O14" s="121">
        <f aca="true" t="shared" si="10" ref="O14:O19">SUM(I14:N14)*$O$6</f>
        <v>0</v>
      </c>
      <c r="P14" s="130">
        <f aca="true" t="shared" si="11" ref="P14:P19">SUM(I14:O14)*$P$6</f>
        <v>0</v>
      </c>
    </row>
    <row r="15" spans="1:16" ht="22.5">
      <c r="A15" s="124">
        <v>6</v>
      </c>
      <c r="B15" s="125" t="s">
        <v>172</v>
      </c>
      <c r="C15" s="45" t="s">
        <v>173</v>
      </c>
      <c r="D15" s="46" t="s">
        <v>174</v>
      </c>
      <c r="E15" s="33" t="s">
        <v>90</v>
      </c>
      <c r="F15" s="28">
        <v>2</v>
      </c>
      <c r="G15" s="84">
        <f t="shared" si="6"/>
        <v>0</v>
      </c>
      <c r="H15" s="14">
        <f t="shared" si="7"/>
        <v>0</v>
      </c>
      <c r="I15" s="102"/>
      <c r="J15" s="102"/>
      <c r="K15" s="102"/>
      <c r="L15" s="102"/>
      <c r="M15" s="14">
        <f t="shared" si="8"/>
        <v>0</v>
      </c>
      <c r="N15" s="14">
        <f t="shared" si="9"/>
        <v>0</v>
      </c>
      <c r="O15" s="14">
        <f t="shared" si="10"/>
        <v>0</v>
      </c>
      <c r="P15" s="103">
        <f t="shared" si="11"/>
        <v>0</v>
      </c>
    </row>
    <row r="16" spans="1:16" ht="22.5">
      <c r="A16" s="124">
        <v>7</v>
      </c>
      <c r="B16" s="125" t="s">
        <v>175</v>
      </c>
      <c r="C16" s="32" t="s">
        <v>176</v>
      </c>
      <c r="D16" s="50" t="s">
        <v>177</v>
      </c>
      <c r="E16" s="33" t="s">
        <v>113</v>
      </c>
      <c r="F16" s="28">
        <v>1</v>
      </c>
      <c r="G16" s="84">
        <f t="shared" si="6"/>
        <v>0</v>
      </c>
      <c r="H16" s="14">
        <f t="shared" si="7"/>
        <v>0</v>
      </c>
      <c r="I16" s="102"/>
      <c r="J16" s="102"/>
      <c r="K16" s="102"/>
      <c r="L16" s="102"/>
      <c r="M16" s="14">
        <f t="shared" si="8"/>
        <v>0</v>
      </c>
      <c r="N16" s="14">
        <f t="shared" si="9"/>
        <v>0</v>
      </c>
      <c r="O16" s="14">
        <f t="shared" si="10"/>
        <v>0</v>
      </c>
      <c r="P16" s="103">
        <f t="shared" si="11"/>
        <v>0</v>
      </c>
    </row>
    <row r="17" spans="1:16" ht="22.5">
      <c r="A17" s="124">
        <v>8</v>
      </c>
      <c r="B17" s="125" t="s">
        <v>178</v>
      </c>
      <c r="C17" s="32" t="s">
        <v>179</v>
      </c>
      <c r="D17" s="50" t="s">
        <v>180</v>
      </c>
      <c r="E17" s="33" t="s">
        <v>113</v>
      </c>
      <c r="F17" s="28">
        <v>2</v>
      </c>
      <c r="G17" s="84">
        <f t="shared" si="6"/>
        <v>0</v>
      </c>
      <c r="H17" s="14">
        <f t="shared" si="7"/>
        <v>0</v>
      </c>
      <c r="I17" s="102"/>
      <c r="J17" s="102"/>
      <c r="K17" s="102"/>
      <c r="L17" s="102"/>
      <c r="M17" s="14">
        <f t="shared" si="8"/>
        <v>0</v>
      </c>
      <c r="N17" s="14">
        <f t="shared" si="9"/>
        <v>0</v>
      </c>
      <c r="O17" s="14">
        <f t="shared" si="10"/>
        <v>0</v>
      </c>
      <c r="P17" s="103">
        <f t="shared" si="11"/>
        <v>0</v>
      </c>
    </row>
    <row r="18" spans="1:16" ht="22.5">
      <c r="A18" s="124">
        <v>9</v>
      </c>
      <c r="B18" s="125" t="s">
        <v>181</v>
      </c>
      <c r="C18" s="32" t="s">
        <v>182</v>
      </c>
      <c r="D18" s="50" t="s">
        <v>183</v>
      </c>
      <c r="E18" s="33" t="s">
        <v>113</v>
      </c>
      <c r="F18" s="28">
        <v>2</v>
      </c>
      <c r="G18" s="84">
        <f t="shared" si="6"/>
        <v>0</v>
      </c>
      <c r="H18" s="14">
        <f t="shared" si="7"/>
        <v>0</v>
      </c>
      <c r="I18" s="102"/>
      <c r="J18" s="102"/>
      <c r="K18" s="102"/>
      <c r="L18" s="102"/>
      <c r="M18" s="14">
        <f t="shared" si="8"/>
        <v>0</v>
      </c>
      <c r="N18" s="14">
        <f t="shared" si="9"/>
        <v>0</v>
      </c>
      <c r="O18" s="14">
        <f t="shared" si="10"/>
        <v>0</v>
      </c>
      <c r="P18" s="103">
        <f t="shared" si="11"/>
        <v>0</v>
      </c>
    </row>
    <row r="19" spans="1:16" ht="22.5">
      <c r="A19" s="124">
        <v>10</v>
      </c>
      <c r="B19" s="125" t="s">
        <v>184</v>
      </c>
      <c r="C19" s="32" t="s">
        <v>185</v>
      </c>
      <c r="D19" s="50" t="s">
        <v>186</v>
      </c>
      <c r="E19" s="33" t="s">
        <v>187</v>
      </c>
      <c r="F19" s="28">
        <v>1</v>
      </c>
      <c r="G19" s="84">
        <f t="shared" si="6"/>
        <v>0</v>
      </c>
      <c r="H19" s="14">
        <f t="shared" si="7"/>
        <v>0</v>
      </c>
      <c r="I19" s="102"/>
      <c r="J19" s="102"/>
      <c r="K19" s="102"/>
      <c r="L19" s="102"/>
      <c r="M19" s="14">
        <f t="shared" si="8"/>
        <v>0</v>
      </c>
      <c r="N19" s="14">
        <f t="shared" si="9"/>
        <v>0</v>
      </c>
      <c r="O19" s="14">
        <f t="shared" si="10"/>
        <v>0</v>
      </c>
      <c r="P19" s="103">
        <f t="shared" si="11"/>
        <v>0</v>
      </c>
    </row>
    <row r="20" spans="1:16" ht="12">
      <c r="A20" s="85" t="s">
        <v>73</v>
      </c>
      <c r="B20" s="86" t="s">
        <v>73</v>
      </c>
      <c r="C20" s="87" t="s">
        <v>64</v>
      </c>
      <c r="D20" s="87" t="s">
        <v>73</v>
      </c>
      <c r="E20" s="87" t="s">
        <v>73</v>
      </c>
      <c r="F20" s="88" t="s">
        <v>73</v>
      </c>
      <c r="G20" s="89" t="s">
        <v>73</v>
      </c>
      <c r="H20" s="90">
        <f>SUM(H8:H19)</f>
        <v>0</v>
      </c>
      <c r="I20" s="89" t="s">
        <v>73</v>
      </c>
      <c r="J20" s="89" t="s">
        <v>73</v>
      </c>
      <c r="K20" s="89" t="s">
        <v>73</v>
      </c>
      <c r="L20" s="89" t="s">
        <v>73</v>
      </c>
      <c r="M20" s="89" t="s">
        <v>73</v>
      </c>
      <c r="N20" s="89" t="s">
        <v>73</v>
      </c>
      <c r="O20" s="89" t="s">
        <v>73</v>
      </c>
      <c r="P20" s="105" t="s">
        <v>73</v>
      </c>
    </row>
  </sheetData>
  <sheetProtection/>
  <mergeCells count="18">
    <mergeCell ref="A1:P1"/>
    <mergeCell ref="A2:D2"/>
    <mergeCell ref="E2:K2"/>
    <mergeCell ref="L2:P2"/>
    <mergeCell ref="G3:P3"/>
    <mergeCell ref="I4:P4"/>
    <mergeCell ref="A3:A6"/>
    <mergeCell ref="B3:B6"/>
    <mergeCell ref="C3:C6"/>
    <mergeCell ref="D3:D6"/>
    <mergeCell ref="E3:E6"/>
    <mergeCell ref="F3:F6"/>
    <mergeCell ref="G4:G6"/>
    <mergeCell ref="H4:H6"/>
    <mergeCell ref="I5:I6"/>
    <mergeCell ref="J5:J6"/>
    <mergeCell ref="K5:K6"/>
    <mergeCell ref="L5:L6"/>
  </mergeCells>
  <printOptions/>
  <pageMargins left="0.2362204724409449" right="0.2362204724409449" top="0.7480314960629921" bottom="0.7480314960629921" header="0.31496062992125984" footer="0.31496062992125984"/>
  <pageSetup horizontalDpi="600" verticalDpi="600" orientation="landscape" paperSize="9" scale="98"/>
</worksheet>
</file>

<file path=xl/worksheets/sheet8.xml><?xml version="1.0" encoding="utf-8"?>
<worksheet xmlns="http://schemas.openxmlformats.org/spreadsheetml/2006/main" xmlns:r="http://schemas.openxmlformats.org/officeDocument/2006/relationships">
  <dimension ref="A1:P11"/>
  <sheetViews>
    <sheetView workbookViewId="0" topLeftCell="A1">
      <selection activeCell="H11" sqref="H11"/>
    </sheetView>
  </sheetViews>
  <sheetFormatPr defaultColWidth="10.5" defaultRowHeight="11.25"/>
  <cols>
    <col min="1" max="1" width="7.5" style="69" customWidth="1"/>
    <col min="2" max="2" width="11.66015625" style="69" customWidth="1"/>
    <col min="3" max="3" width="13.5" style="69" customWidth="1"/>
    <col min="4" max="4" width="20" style="69" customWidth="1"/>
    <col min="5" max="5" width="8.33203125" style="69" customWidth="1"/>
    <col min="6" max="6" width="9.16015625" style="69" customWidth="1"/>
    <col min="7" max="7" width="10" style="69" customWidth="1"/>
    <col min="8" max="8" width="12" style="69" customWidth="1"/>
    <col min="9" max="9" width="9.66015625" style="69" customWidth="1"/>
    <col min="10" max="10" width="7.33203125" style="69" customWidth="1"/>
    <col min="11" max="11" width="8.33203125" style="69" customWidth="1"/>
    <col min="12" max="12" width="7.33203125" style="69" customWidth="1"/>
    <col min="13" max="13" width="7.83203125" style="69" bestFit="1" customWidth="1"/>
    <col min="14" max="14" width="8.83203125" style="69" bestFit="1" customWidth="1"/>
    <col min="15" max="15" width="9" style="69" bestFit="1" customWidth="1"/>
    <col min="16" max="16" width="8.16015625" style="69" customWidth="1"/>
    <col min="17" max="16384" width="10.5" style="69" customWidth="1"/>
  </cols>
  <sheetData>
    <row r="1" spans="1:16" ht="30" customHeight="1">
      <c r="A1" s="70" t="s">
        <v>65</v>
      </c>
      <c r="B1" s="70"/>
      <c r="C1" s="70"/>
      <c r="D1" s="70"/>
      <c r="E1" s="70"/>
      <c r="F1" s="70"/>
      <c r="G1" s="70"/>
      <c r="H1" s="70"/>
      <c r="I1" s="70"/>
      <c r="J1" s="70"/>
      <c r="K1" s="70"/>
      <c r="L1" s="70"/>
      <c r="M1" s="70"/>
      <c r="N1" s="70"/>
      <c r="O1" s="70"/>
      <c r="P1" s="70"/>
    </row>
    <row r="2" spans="1:16" ht="26.25" customHeight="1">
      <c r="A2" s="71" t="s">
        <v>188</v>
      </c>
      <c r="B2" s="71"/>
      <c r="C2" s="71"/>
      <c r="D2" s="71"/>
      <c r="E2" s="71"/>
      <c r="F2" s="71"/>
      <c r="G2" s="71"/>
      <c r="H2" s="71"/>
      <c r="I2" s="71"/>
      <c r="J2" s="71"/>
      <c r="K2" s="71"/>
      <c r="L2" s="91"/>
      <c r="M2" s="91"/>
      <c r="N2" s="91"/>
      <c r="O2" s="91"/>
      <c r="P2" s="91"/>
    </row>
    <row r="3" spans="1:16" ht="15" customHeight="1">
      <c r="A3" s="72" t="s">
        <v>52</v>
      </c>
      <c r="B3" s="73" t="s">
        <v>67</v>
      </c>
      <c r="C3" s="73" t="s">
        <v>68</v>
      </c>
      <c r="D3" s="73" t="s">
        <v>69</v>
      </c>
      <c r="E3" s="73" t="s">
        <v>70</v>
      </c>
      <c r="F3" s="73" t="s">
        <v>71</v>
      </c>
      <c r="G3" s="74" t="s">
        <v>72</v>
      </c>
      <c r="H3" s="74"/>
      <c r="I3" s="74"/>
      <c r="J3" s="74"/>
      <c r="K3" s="74"/>
      <c r="L3" s="74"/>
      <c r="M3" s="74"/>
      <c r="N3" s="74"/>
      <c r="O3" s="74"/>
      <c r="P3" s="92"/>
    </row>
    <row r="4" spans="1:16" ht="15" customHeight="1">
      <c r="A4" s="75"/>
      <c r="B4" s="76"/>
      <c r="C4" s="76"/>
      <c r="D4" s="76"/>
      <c r="E4" s="76"/>
      <c r="F4" s="76"/>
      <c r="G4" s="77" t="s">
        <v>74</v>
      </c>
      <c r="H4" s="77" t="s">
        <v>75</v>
      </c>
      <c r="I4" s="93" t="s">
        <v>76</v>
      </c>
      <c r="J4" s="93"/>
      <c r="K4" s="93"/>
      <c r="L4" s="93"/>
      <c r="M4" s="93"/>
      <c r="N4" s="93"/>
      <c r="O4" s="93"/>
      <c r="P4" s="94"/>
    </row>
    <row r="5" spans="1:16" ht="34.5" customHeight="1">
      <c r="A5" s="75"/>
      <c r="B5" s="76"/>
      <c r="C5" s="76"/>
      <c r="D5" s="76"/>
      <c r="E5" s="76"/>
      <c r="F5" s="76"/>
      <c r="G5" s="76"/>
      <c r="H5" s="76"/>
      <c r="I5" s="77" t="s">
        <v>77</v>
      </c>
      <c r="J5" s="77" t="s">
        <v>78</v>
      </c>
      <c r="K5" s="95" t="s">
        <v>79</v>
      </c>
      <c r="L5" s="77" t="s">
        <v>80</v>
      </c>
      <c r="M5" s="93" t="s">
        <v>81</v>
      </c>
      <c r="N5" s="93" t="s">
        <v>82</v>
      </c>
      <c r="O5" s="93" t="s">
        <v>83</v>
      </c>
      <c r="P5" s="94" t="s">
        <v>84</v>
      </c>
    </row>
    <row r="6" spans="1:16" ht="16.5" customHeight="1">
      <c r="A6" s="78"/>
      <c r="B6" s="79"/>
      <c r="C6" s="79"/>
      <c r="D6" s="79"/>
      <c r="E6" s="79"/>
      <c r="F6" s="79"/>
      <c r="G6" s="79"/>
      <c r="H6" s="79"/>
      <c r="I6" s="79"/>
      <c r="J6" s="79"/>
      <c r="K6" s="96"/>
      <c r="L6" s="79"/>
      <c r="M6" s="97"/>
      <c r="N6" s="97"/>
      <c r="O6" s="97"/>
      <c r="P6" s="98"/>
    </row>
    <row r="7" spans="1:16" ht="11.25">
      <c r="A7" s="80"/>
      <c r="B7" s="81"/>
      <c r="C7" s="60" t="s">
        <v>62</v>
      </c>
      <c r="D7" s="23"/>
      <c r="E7" s="23"/>
      <c r="F7" s="23"/>
      <c r="G7" s="82"/>
      <c r="H7" s="82"/>
      <c r="I7" s="82"/>
      <c r="J7" s="82"/>
      <c r="K7" s="99"/>
      <c r="L7" s="82"/>
      <c r="M7" s="100"/>
      <c r="N7" s="100"/>
      <c r="O7" s="100"/>
      <c r="P7" s="101"/>
    </row>
    <row r="8" spans="1:16" ht="45">
      <c r="A8" s="83">
        <v>1</v>
      </c>
      <c r="B8" s="106" t="s">
        <v>189</v>
      </c>
      <c r="C8" s="54" t="s">
        <v>190</v>
      </c>
      <c r="D8" s="50" t="s">
        <v>191</v>
      </c>
      <c r="E8" s="55" t="s">
        <v>192</v>
      </c>
      <c r="F8" s="56">
        <v>21560</v>
      </c>
      <c r="G8" s="107">
        <f>I8+J8+K8+L8+M8+N8+O8+P8</f>
        <v>0</v>
      </c>
      <c r="H8" s="108">
        <f>F8*G8</f>
        <v>0</v>
      </c>
      <c r="I8" s="104"/>
      <c r="J8" s="104"/>
      <c r="K8" s="102"/>
      <c r="L8" s="102"/>
      <c r="M8" s="14">
        <f>I8*$M$6</f>
        <v>0</v>
      </c>
      <c r="N8" s="14">
        <f>I8*$N$6</f>
        <v>0</v>
      </c>
      <c r="O8" s="14">
        <f>SUM(I8:N8)*$O$6</f>
        <v>0</v>
      </c>
      <c r="P8" s="103">
        <f>SUM(I8:O8)*$P$6</f>
        <v>0</v>
      </c>
    </row>
    <row r="9" spans="1:16" ht="22.5">
      <c r="A9" s="83">
        <v>2</v>
      </c>
      <c r="B9" s="106" t="s">
        <v>193</v>
      </c>
      <c r="C9" s="54" t="s">
        <v>194</v>
      </c>
      <c r="D9" s="50" t="s">
        <v>195</v>
      </c>
      <c r="E9" s="55" t="s">
        <v>187</v>
      </c>
      <c r="F9" s="57">
        <v>1</v>
      </c>
      <c r="G9" s="107">
        <f>I9+J9+K9+L9+M9+N9+O9+P9</f>
        <v>0</v>
      </c>
      <c r="H9" s="108">
        <f>F9*G9</f>
        <v>0</v>
      </c>
      <c r="I9" s="115"/>
      <c r="J9" s="115"/>
      <c r="K9" s="116"/>
      <c r="L9" s="104"/>
      <c r="M9" s="14">
        <f>I9*$M$6</f>
        <v>0</v>
      </c>
      <c r="N9" s="14">
        <f>I9*$N$6</f>
        <v>0</v>
      </c>
      <c r="O9" s="14">
        <f>SUM(I9:N9)*$O$6</f>
        <v>0</v>
      </c>
      <c r="P9" s="103">
        <f>SUM(I9:O9)*$P$6</f>
        <v>0</v>
      </c>
    </row>
    <row r="10" spans="1:16" ht="22.5">
      <c r="A10" s="109">
        <v>3</v>
      </c>
      <c r="B10" s="110" t="s">
        <v>196</v>
      </c>
      <c r="C10" s="58" t="s">
        <v>197</v>
      </c>
      <c r="D10" s="12" t="s">
        <v>198</v>
      </c>
      <c r="E10" s="33" t="s">
        <v>145</v>
      </c>
      <c r="F10" s="59">
        <v>1</v>
      </c>
      <c r="G10" s="18">
        <f>I10+J10+K10+L10+M10+N10+O10+P10</f>
        <v>0</v>
      </c>
      <c r="H10" s="107">
        <f>F10*G10</f>
        <v>0</v>
      </c>
      <c r="I10" s="117"/>
      <c r="J10" s="117"/>
      <c r="K10" s="104"/>
      <c r="L10" s="104"/>
      <c r="M10" s="14">
        <f>I10*$M$6</f>
        <v>0</v>
      </c>
      <c r="N10" s="14">
        <f>I10*$N$6</f>
        <v>0</v>
      </c>
      <c r="O10" s="14">
        <f>SUM(I10:N10)*$O$6</f>
        <v>0</v>
      </c>
      <c r="P10" s="103">
        <f>SUM(I10:O10)*$P$6</f>
        <v>0</v>
      </c>
    </row>
    <row r="11" spans="1:16" ht="12">
      <c r="A11" s="85" t="s">
        <v>73</v>
      </c>
      <c r="B11" s="111" t="s">
        <v>73</v>
      </c>
      <c r="C11" s="112" t="s">
        <v>64</v>
      </c>
      <c r="D11" s="112" t="s">
        <v>73</v>
      </c>
      <c r="E11" s="112" t="s">
        <v>73</v>
      </c>
      <c r="F11" s="113" t="s">
        <v>73</v>
      </c>
      <c r="G11" s="114" t="s">
        <v>73</v>
      </c>
      <c r="H11" s="90">
        <f>SUM(H8:H10)</f>
        <v>0</v>
      </c>
      <c r="I11" s="89" t="s">
        <v>73</v>
      </c>
      <c r="J11" s="89" t="s">
        <v>73</v>
      </c>
      <c r="K11" s="89" t="s">
        <v>73</v>
      </c>
      <c r="L11" s="89" t="s">
        <v>73</v>
      </c>
      <c r="M11" s="89" t="s">
        <v>73</v>
      </c>
      <c r="N11" s="89" t="s">
        <v>73</v>
      </c>
      <c r="O11" s="89" t="s">
        <v>73</v>
      </c>
      <c r="P11" s="105" t="s">
        <v>73</v>
      </c>
    </row>
  </sheetData>
  <sheetProtection/>
  <mergeCells count="18">
    <mergeCell ref="A1:P1"/>
    <mergeCell ref="A2:D2"/>
    <mergeCell ref="E2:K2"/>
    <mergeCell ref="L2:P2"/>
    <mergeCell ref="G3:P3"/>
    <mergeCell ref="I4:P4"/>
    <mergeCell ref="A3:A6"/>
    <mergeCell ref="B3:B6"/>
    <mergeCell ref="C3:C6"/>
    <mergeCell ref="D3:D6"/>
    <mergeCell ref="E3:E6"/>
    <mergeCell ref="F3:F6"/>
    <mergeCell ref="G4:G6"/>
    <mergeCell ref="H4:H6"/>
    <mergeCell ref="I5:I6"/>
    <mergeCell ref="J5:J6"/>
    <mergeCell ref="K5:K6"/>
    <mergeCell ref="L5:L6"/>
  </mergeCells>
  <printOptions/>
  <pageMargins left="0.7" right="0.7"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dimension ref="A1:P23"/>
  <sheetViews>
    <sheetView view="pageBreakPreview" zoomScaleSheetLayoutView="100" workbookViewId="0" topLeftCell="A15">
      <selection activeCell="H23" sqref="H23"/>
    </sheetView>
  </sheetViews>
  <sheetFormatPr defaultColWidth="10.5" defaultRowHeight="11.25"/>
  <cols>
    <col min="1" max="1" width="7.5" style="69" customWidth="1"/>
    <col min="2" max="2" width="13.83203125" style="69" bestFit="1" customWidth="1"/>
    <col min="3" max="3" width="16.5" style="69" customWidth="1"/>
    <col min="4" max="4" width="22.16015625" style="69" customWidth="1"/>
    <col min="5" max="5" width="9.16015625" style="69" customWidth="1"/>
    <col min="6" max="6" width="9.5" style="69" customWidth="1"/>
    <col min="7" max="7" width="8.66015625" style="69" customWidth="1"/>
    <col min="8" max="8" width="13.83203125" style="69" customWidth="1"/>
    <col min="9" max="12" width="8.83203125" style="69" customWidth="1"/>
    <col min="13" max="13" width="8.16015625" style="69" bestFit="1" customWidth="1"/>
    <col min="14" max="14" width="8.83203125" style="69" bestFit="1" customWidth="1"/>
    <col min="15" max="15" width="9.16015625" style="69" bestFit="1" customWidth="1"/>
    <col min="16" max="16" width="13.5" style="69" bestFit="1" customWidth="1"/>
    <col min="17" max="16384" width="10.5" style="69" customWidth="1"/>
  </cols>
  <sheetData>
    <row r="1" spans="1:16" ht="30" customHeight="1">
      <c r="A1" s="70" t="s">
        <v>65</v>
      </c>
      <c r="B1" s="70"/>
      <c r="C1" s="70"/>
      <c r="D1" s="70"/>
      <c r="E1" s="70"/>
      <c r="F1" s="70"/>
      <c r="G1" s="70"/>
      <c r="H1" s="70"/>
      <c r="I1" s="70"/>
      <c r="J1" s="70"/>
      <c r="K1" s="70"/>
      <c r="L1" s="70"/>
      <c r="M1" s="70"/>
      <c r="N1" s="70"/>
      <c r="O1" s="70"/>
      <c r="P1" s="70"/>
    </row>
    <row r="2" spans="1:16" ht="26.25" customHeight="1">
      <c r="A2" s="71" t="s">
        <v>66</v>
      </c>
      <c r="B2" s="71"/>
      <c r="C2" s="71"/>
      <c r="D2" s="71"/>
      <c r="E2" s="71"/>
      <c r="F2" s="71"/>
      <c r="G2" s="71"/>
      <c r="H2" s="71"/>
      <c r="I2" s="71"/>
      <c r="J2" s="71"/>
      <c r="K2" s="71"/>
      <c r="L2" s="91"/>
      <c r="M2" s="91"/>
      <c r="N2" s="91"/>
      <c r="O2" s="91"/>
      <c r="P2" s="91"/>
    </row>
    <row r="3" spans="1:16" ht="15" customHeight="1">
      <c r="A3" s="72" t="s">
        <v>52</v>
      </c>
      <c r="B3" s="73" t="s">
        <v>67</v>
      </c>
      <c r="C3" s="73" t="s">
        <v>68</v>
      </c>
      <c r="D3" s="73" t="s">
        <v>69</v>
      </c>
      <c r="E3" s="73" t="s">
        <v>70</v>
      </c>
      <c r="F3" s="73" t="s">
        <v>71</v>
      </c>
      <c r="G3" s="74" t="s">
        <v>72</v>
      </c>
      <c r="H3" s="74"/>
      <c r="I3" s="74"/>
      <c r="J3" s="74"/>
      <c r="K3" s="74"/>
      <c r="L3" s="74"/>
      <c r="M3" s="74"/>
      <c r="N3" s="74"/>
      <c r="O3" s="74"/>
      <c r="P3" s="92"/>
    </row>
    <row r="4" spans="1:16" ht="15" customHeight="1">
      <c r="A4" s="75"/>
      <c r="B4" s="76"/>
      <c r="C4" s="76"/>
      <c r="D4" s="76"/>
      <c r="E4" s="76"/>
      <c r="F4" s="76"/>
      <c r="G4" s="77" t="s">
        <v>74</v>
      </c>
      <c r="H4" s="77" t="s">
        <v>75</v>
      </c>
      <c r="I4" s="93" t="s">
        <v>76</v>
      </c>
      <c r="J4" s="93"/>
      <c r="K4" s="93"/>
      <c r="L4" s="93"/>
      <c r="M4" s="93"/>
      <c r="N4" s="93"/>
      <c r="O4" s="93"/>
      <c r="P4" s="94"/>
    </row>
    <row r="5" spans="1:16" ht="34.5" customHeight="1">
      <c r="A5" s="75"/>
      <c r="B5" s="76"/>
      <c r="C5" s="76"/>
      <c r="D5" s="76"/>
      <c r="E5" s="76"/>
      <c r="F5" s="76"/>
      <c r="G5" s="76"/>
      <c r="H5" s="76"/>
      <c r="I5" s="77" t="s">
        <v>77</v>
      </c>
      <c r="J5" s="77" t="s">
        <v>78</v>
      </c>
      <c r="K5" s="95" t="s">
        <v>79</v>
      </c>
      <c r="L5" s="77" t="s">
        <v>80</v>
      </c>
      <c r="M5" s="93" t="s">
        <v>81</v>
      </c>
      <c r="N5" s="93" t="s">
        <v>82</v>
      </c>
      <c r="O5" s="93" t="s">
        <v>83</v>
      </c>
      <c r="P5" s="94" t="s">
        <v>84</v>
      </c>
    </row>
    <row r="6" spans="1:16" ht="16.5" customHeight="1">
      <c r="A6" s="78"/>
      <c r="B6" s="79"/>
      <c r="C6" s="79"/>
      <c r="D6" s="79"/>
      <c r="E6" s="79"/>
      <c r="F6" s="79"/>
      <c r="G6" s="79"/>
      <c r="H6" s="79"/>
      <c r="I6" s="79"/>
      <c r="J6" s="79"/>
      <c r="K6" s="96"/>
      <c r="L6" s="79"/>
      <c r="M6" s="97"/>
      <c r="N6" s="97"/>
      <c r="O6" s="97"/>
      <c r="P6" s="98"/>
    </row>
    <row r="7" spans="1:16" ht="11.25">
      <c r="A7" s="80"/>
      <c r="B7" s="81"/>
      <c r="C7" s="60" t="s">
        <v>199</v>
      </c>
      <c r="D7" s="23"/>
      <c r="E7" s="23"/>
      <c r="F7" s="23"/>
      <c r="G7" s="82"/>
      <c r="H7" s="82"/>
      <c r="I7" s="82"/>
      <c r="J7" s="82"/>
      <c r="K7" s="99"/>
      <c r="L7" s="82"/>
      <c r="M7" s="100"/>
      <c r="N7" s="100"/>
      <c r="O7" s="100"/>
      <c r="P7" s="101"/>
    </row>
    <row r="8" spans="1:16" ht="56.25">
      <c r="A8" s="83">
        <v>1</v>
      </c>
      <c r="B8" s="63" t="s">
        <v>200</v>
      </c>
      <c r="C8" s="61" t="s">
        <v>201</v>
      </c>
      <c r="D8" s="62" t="s">
        <v>202</v>
      </c>
      <c r="E8" s="33" t="s">
        <v>192</v>
      </c>
      <c r="F8" s="57">
        <v>36900</v>
      </c>
      <c r="G8" s="84">
        <f>I8+J8+K8+L8+M8+N8+O8+P8</f>
        <v>0</v>
      </c>
      <c r="H8" s="14">
        <f>F8*G8</f>
        <v>0</v>
      </c>
      <c r="I8" s="102"/>
      <c r="J8" s="102"/>
      <c r="K8" s="102"/>
      <c r="L8" s="102"/>
      <c r="M8" s="14">
        <f>I8*$M$6</f>
        <v>0</v>
      </c>
      <c r="N8" s="14">
        <f>I8*$N$6</f>
        <v>0</v>
      </c>
      <c r="O8" s="14">
        <f>SUM(I8:N8)*$O$6</f>
        <v>0</v>
      </c>
      <c r="P8" s="103">
        <f>SUM(I8:O8)*$P$6</f>
        <v>0</v>
      </c>
    </row>
    <row r="9" spans="1:16" ht="67.5">
      <c r="A9" s="83">
        <v>2</v>
      </c>
      <c r="B9" s="63" t="s">
        <v>203</v>
      </c>
      <c r="C9" s="61" t="s">
        <v>204</v>
      </c>
      <c r="D9" s="62" t="s">
        <v>205</v>
      </c>
      <c r="E9" s="33" t="s">
        <v>192</v>
      </c>
      <c r="F9" s="57">
        <v>3400</v>
      </c>
      <c r="G9" s="84">
        <f>I9+J9+K9+L9+M9+N9+O9+P9</f>
        <v>0</v>
      </c>
      <c r="H9" s="14">
        <f>F9*G9</f>
        <v>0</v>
      </c>
      <c r="I9" s="102"/>
      <c r="J9" s="102"/>
      <c r="K9" s="102"/>
      <c r="L9" s="102"/>
      <c r="M9" s="14">
        <f>I9*$M$6</f>
        <v>0</v>
      </c>
      <c r="N9" s="14">
        <f>I9*$N$6</f>
        <v>0</v>
      </c>
      <c r="O9" s="14">
        <f>SUM(I9:N9)*$O$6</f>
        <v>0</v>
      </c>
      <c r="P9" s="103">
        <f>SUM(I9:O9)*$P$6</f>
        <v>0</v>
      </c>
    </row>
    <row r="10" spans="1:16" ht="56.25">
      <c r="A10" s="83">
        <v>3</v>
      </c>
      <c r="B10" s="63" t="s">
        <v>206</v>
      </c>
      <c r="C10" s="61" t="s">
        <v>207</v>
      </c>
      <c r="D10" s="62" t="s">
        <v>208</v>
      </c>
      <c r="E10" s="33" t="s">
        <v>192</v>
      </c>
      <c r="F10" s="57">
        <v>2660</v>
      </c>
      <c r="G10" s="84">
        <f>I10+J10+K10+L10+M10+N10+O10+P10</f>
        <v>0</v>
      </c>
      <c r="H10" s="14">
        <f>F10*G10</f>
        <v>0</v>
      </c>
      <c r="I10" s="102"/>
      <c r="J10" s="102"/>
      <c r="K10" s="102"/>
      <c r="L10" s="102"/>
      <c r="M10" s="14">
        <f>I10*$M$6</f>
        <v>0</v>
      </c>
      <c r="N10" s="14">
        <f>I10*$N$6</f>
        <v>0</v>
      </c>
      <c r="O10" s="14">
        <f>SUM(I10:N10)*$O$6</f>
        <v>0</v>
      </c>
      <c r="P10" s="103">
        <f>SUM(I10:O10)*$P$6</f>
        <v>0</v>
      </c>
    </row>
    <row r="11" spans="1:16" ht="56.25">
      <c r="A11" s="83">
        <v>4</v>
      </c>
      <c r="B11" s="63" t="s">
        <v>209</v>
      </c>
      <c r="C11" s="61" t="s">
        <v>210</v>
      </c>
      <c r="D11" s="62" t="s">
        <v>211</v>
      </c>
      <c r="E11" s="33" t="s">
        <v>192</v>
      </c>
      <c r="F11" s="57">
        <v>2660</v>
      </c>
      <c r="G11" s="84">
        <f aca="true" t="shared" si="0" ref="G11:G23">I11+J11+K11+L11+M11+N11+O11+P11</f>
        <v>0</v>
      </c>
      <c r="H11" s="14">
        <f aca="true" t="shared" si="1" ref="H11:H23">F11*G11</f>
        <v>0</v>
      </c>
      <c r="I11" s="102"/>
      <c r="J11" s="102"/>
      <c r="K11" s="102"/>
      <c r="L11" s="102"/>
      <c r="M11" s="14">
        <f aca="true" t="shared" si="2" ref="M11:M23">I11*$M$6</f>
        <v>0</v>
      </c>
      <c r="N11" s="14">
        <f aca="true" t="shared" si="3" ref="N11:N23">I11*$N$6</f>
        <v>0</v>
      </c>
      <c r="O11" s="14">
        <f aca="true" t="shared" si="4" ref="O11:O23">SUM(I11:N11)*$O$6</f>
        <v>0</v>
      </c>
      <c r="P11" s="103">
        <f aca="true" t="shared" si="5" ref="P11:P23">SUM(I11:O11)*$P$6</f>
        <v>0</v>
      </c>
    </row>
    <row r="12" spans="1:16" ht="45">
      <c r="A12" s="83">
        <v>5</v>
      </c>
      <c r="B12" s="63" t="s">
        <v>212</v>
      </c>
      <c r="C12" s="61" t="s">
        <v>213</v>
      </c>
      <c r="D12" s="62" t="s">
        <v>214</v>
      </c>
      <c r="E12" s="33" t="s">
        <v>192</v>
      </c>
      <c r="F12" s="57">
        <v>2660</v>
      </c>
      <c r="G12" s="84">
        <f t="shared" si="0"/>
        <v>0</v>
      </c>
      <c r="H12" s="14">
        <f t="shared" si="1"/>
        <v>0</v>
      </c>
      <c r="I12" s="102"/>
      <c r="J12" s="102"/>
      <c r="K12" s="102"/>
      <c r="L12" s="102"/>
      <c r="M12" s="14">
        <f t="shared" si="2"/>
        <v>0</v>
      </c>
      <c r="N12" s="14">
        <f t="shared" si="3"/>
        <v>0</v>
      </c>
      <c r="O12" s="14">
        <f t="shared" si="4"/>
        <v>0</v>
      </c>
      <c r="P12" s="103">
        <f t="shared" si="5"/>
        <v>0</v>
      </c>
    </row>
    <row r="13" spans="1:16" ht="45">
      <c r="A13" s="83">
        <v>6</v>
      </c>
      <c r="B13" s="63" t="s">
        <v>215</v>
      </c>
      <c r="C13" s="61" t="s">
        <v>216</v>
      </c>
      <c r="D13" s="62" t="s">
        <v>217</v>
      </c>
      <c r="E13" s="33" t="s">
        <v>192</v>
      </c>
      <c r="F13" s="57">
        <v>240</v>
      </c>
      <c r="G13" s="84">
        <f t="shared" si="0"/>
        <v>0</v>
      </c>
      <c r="H13" s="14">
        <f t="shared" si="1"/>
        <v>0</v>
      </c>
      <c r="I13" s="102"/>
      <c r="J13" s="102"/>
      <c r="K13" s="102"/>
      <c r="L13" s="102"/>
      <c r="M13" s="14">
        <f t="shared" si="2"/>
        <v>0</v>
      </c>
      <c r="N13" s="14">
        <f t="shared" si="3"/>
        <v>0</v>
      </c>
      <c r="O13" s="14">
        <f t="shared" si="4"/>
        <v>0</v>
      </c>
      <c r="P13" s="103">
        <f t="shared" si="5"/>
        <v>0</v>
      </c>
    </row>
    <row r="14" spans="1:16" ht="56.25">
      <c r="A14" s="83">
        <v>7</v>
      </c>
      <c r="B14" s="63" t="s">
        <v>218</v>
      </c>
      <c r="C14" s="61" t="s">
        <v>219</v>
      </c>
      <c r="D14" s="62" t="s">
        <v>220</v>
      </c>
      <c r="E14" s="33" t="s">
        <v>192</v>
      </c>
      <c r="F14" s="57">
        <v>2660</v>
      </c>
      <c r="G14" s="84">
        <f t="shared" si="0"/>
        <v>0</v>
      </c>
      <c r="H14" s="14">
        <f t="shared" si="1"/>
        <v>0</v>
      </c>
      <c r="I14" s="102"/>
      <c r="J14" s="102"/>
      <c r="K14" s="102"/>
      <c r="L14" s="102"/>
      <c r="M14" s="14">
        <f t="shared" si="2"/>
        <v>0</v>
      </c>
      <c r="N14" s="14">
        <f t="shared" si="3"/>
        <v>0</v>
      </c>
      <c r="O14" s="14">
        <f t="shared" si="4"/>
        <v>0</v>
      </c>
      <c r="P14" s="103">
        <f t="shared" si="5"/>
        <v>0</v>
      </c>
    </row>
    <row r="15" spans="1:16" ht="45">
      <c r="A15" s="83">
        <v>8</v>
      </c>
      <c r="B15" s="63" t="s">
        <v>221</v>
      </c>
      <c r="C15" s="61" t="s">
        <v>222</v>
      </c>
      <c r="D15" s="62" t="s">
        <v>223</v>
      </c>
      <c r="E15" s="33" t="s">
        <v>192</v>
      </c>
      <c r="F15" s="57">
        <v>6800</v>
      </c>
      <c r="G15" s="84">
        <f t="shared" si="0"/>
        <v>0</v>
      </c>
      <c r="H15" s="14">
        <f t="shared" si="1"/>
        <v>0</v>
      </c>
      <c r="I15" s="102"/>
      <c r="J15" s="102"/>
      <c r="K15" s="102"/>
      <c r="L15" s="102"/>
      <c r="M15" s="14">
        <f t="shared" si="2"/>
        <v>0</v>
      </c>
      <c r="N15" s="14">
        <f t="shared" si="3"/>
        <v>0</v>
      </c>
      <c r="O15" s="14">
        <f t="shared" si="4"/>
        <v>0</v>
      </c>
      <c r="P15" s="103">
        <f t="shared" si="5"/>
        <v>0</v>
      </c>
    </row>
    <row r="16" spans="1:16" ht="45">
      <c r="A16" s="83">
        <v>9</v>
      </c>
      <c r="B16" s="63" t="s">
        <v>224</v>
      </c>
      <c r="C16" s="61" t="s">
        <v>225</v>
      </c>
      <c r="D16" s="62" t="s">
        <v>226</v>
      </c>
      <c r="E16" s="33" t="s">
        <v>192</v>
      </c>
      <c r="F16" s="57">
        <v>410</v>
      </c>
      <c r="G16" s="84">
        <f t="shared" si="0"/>
        <v>0</v>
      </c>
      <c r="H16" s="14">
        <f t="shared" si="1"/>
        <v>0</v>
      </c>
      <c r="I16" s="102"/>
      <c r="J16" s="102"/>
      <c r="K16" s="102"/>
      <c r="L16" s="102"/>
      <c r="M16" s="14">
        <f t="shared" si="2"/>
        <v>0</v>
      </c>
      <c r="N16" s="14">
        <f t="shared" si="3"/>
        <v>0</v>
      </c>
      <c r="O16" s="14">
        <f t="shared" si="4"/>
        <v>0</v>
      </c>
      <c r="P16" s="103">
        <f t="shared" si="5"/>
        <v>0</v>
      </c>
    </row>
    <row r="17" spans="1:16" ht="67.5">
      <c r="A17" s="83">
        <v>10</v>
      </c>
      <c r="B17" s="63" t="s">
        <v>227</v>
      </c>
      <c r="C17" s="63" t="s">
        <v>127</v>
      </c>
      <c r="D17" s="62" t="s">
        <v>228</v>
      </c>
      <c r="E17" s="33" t="s">
        <v>90</v>
      </c>
      <c r="F17" s="57">
        <v>1</v>
      </c>
      <c r="G17" s="84">
        <f t="shared" si="0"/>
        <v>0</v>
      </c>
      <c r="H17" s="14">
        <f t="shared" si="1"/>
        <v>0</v>
      </c>
      <c r="I17" s="102"/>
      <c r="J17" s="102"/>
      <c r="K17" s="102"/>
      <c r="L17" s="102"/>
      <c r="M17" s="14">
        <f t="shared" si="2"/>
        <v>0</v>
      </c>
      <c r="N17" s="14">
        <f t="shared" si="3"/>
        <v>0</v>
      </c>
      <c r="O17" s="14">
        <f t="shared" si="4"/>
        <v>0</v>
      </c>
      <c r="P17" s="103">
        <f t="shared" si="5"/>
        <v>0</v>
      </c>
    </row>
    <row r="18" spans="1:16" ht="67.5">
      <c r="A18" s="83">
        <v>11</v>
      </c>
      <c r="B18" s="63" t="s">
        <v>229</v>
      </c>
      <c r="C18" s="63" t="s">
        <v>230</v>
      </c>
      <c r="D18" s="62" t="s">
        <v>231</v>
      </c>
      <c r="E18" s="33" t="s">
        <v>90</v>
      </c>
      <c r="F18" s="57">
        <v>4</v>
      </c>
      <c r="G18" s="84">
        <f t="shared" si="0"/>
        <v>0</v>
      </c>
      <c r="H18" s="14">
        <f t="shared" si="1"/>
        <v>0</v>
      </c>
      <c r="I18" s="102"/>
      <c r="J18" s="102"/>
      <c r="K18" s="102"/>
      <c r="L18" s="102"/>
      <c r="M18" s="14">
        <f t="shared" si="2"/>
        <v>0</v>
      </c>
      <c r="N18" s="14">
        <f t="shared" si="3"/>
        <v>0</v>
      </c>
      <c r="O18" s="14">
        <f t="shared" si="4"/>
        <v>0</v>
      </c>
      <c r="P18" s="103">
        <f t="shared" si="5"/>
        <v>0</v>
      </c>
    </row>
    <row r="19" spans="1:16" ht="33.75">
      <c r="A19" s="83">
        <v>12</v>
      </c>
      <c r="B19" s="63" t="s">
        <v>232</v>
      </c>
      <c r="C19" s="63" t="s">
        <v>233</v>
      </c>
      <c r="D19" s="62" t="s">
        <v>234</v>
      </c>
      <c r="E19" s="33" t="s">
        <v>100</v>
      </c>
      <c r="F19" s="57">
        <v>1</v>
      </c>
      <c r="G19" s="84">
        <f t="shared" si="0"/>
        <v>0</v>
      </c>
      <c r="H19" s="14">
        <f t="shared" si="1"/>
        <v>0</v>
      </c>
      <c r="I19" s="102"/>
      <c r="J19" s="102"/>
      <c r="K19" s="102"/>
      <c r="L19" s="102"/>
      <c r="M19" s="14">
        <f t="shared" si="2"/>
        <v>0</v>
      </c>
      <c r="N19" s="14">
        <f t="shared" si="3"/>
        <v>0</v>
      </c>
      <c r="O19" s="14">
        <f t="shared" si="4"/>
        <v>0</v>
      </c>
      <c r="P19" s="103">
        <f t="shared" si="5"/>
        <v>0</v>
      </c>
    </row>
    <row r="20" spans="1:16" ht="45">
      <c r="A20" s="83">
        <v>13</v>
      </c>
      <c r="B20" s="63" t="s">
        <v>235</v>
      </c>
      <c r="C20" s="63" t="s">
        <v>236</v>
      </c>
      <c r="D20" s="62" t="s">
        <v>237</v>
      </c>
      <c r="E20" s="33" t="s">
        <v>238</v>
      </c>
      <c r="F20" s="57">
        <v>40</v>
      </c>
      <c r="G20" s="84">
        <f t="shared" si="0"/>
        <v>0</v>
      </c>
      <c r="H20" s="14">
        <f t="shared" si="1"/>
        <v>0</v>
      </c>
      <c r="I20" s="102"/>
      <c r="J20" s="102"/>
      <c r="K20" s="102"/>
      <c r="L20" s="102"/>
      <c r="M20" s="14">
        <f t="shared" si="2"/>
        <v>0</v>
      </c>
      <c r="N20" s="14">
        <f t="shared" si="3"/>
        <v>0</v>
      </c>
      <c r="O20" s="14">
        <f t="shared" si="4"/>
        <v>0</v>
      </c>
      <c r="P20" s="103">
        <f t="shared" si="5"/>
        <v>0</v>
      </c>
    </row>
    <row r="21" spans="1:16" ht="56.25">
      <c r="A21" s="83">
        <v>14</v>
      </c>
      <c r="B21" s="63" t="s">
        <v>239</v>
      </c>
      <c r="C21" s="64" t="s">
        <v>240</v>
      </c>
      <c r="D21" s="65" t="s">
        <v>241</v>
      </c>
      <c r="E21" s="33" t="s">
        <v>192</v>
      </c>
      <c r="F21" s="57">
        <v>1120</v>
      </c>
      <c r="G21" s="84">
        <f t="shared" si="0"/>
        <v>0</v>
      </c>
      <c r="H21" s="14">
        <f t="shared" si="1"/>
        <v>0</v>
      </c>
      <c r="I21" s="104"/>
      <c r="J21" s="104"/>
      <c r="K21" s="104"/>
      <c r="L21" s="104"/>
      <c r="M21" s="14">
        <f t="shared" si="2"/>
        <v>0</v>
      </c>
      <c r="N21" s="14">
        <f t="shared" si="3"/>
        <v>0</v>
      </c>
      <c r="O21" s="14">
        <f t="shared" si="4"/>
        <v>0</v>
      </c>
      <c r="P21" s="103">
        <f t="shared" si="5"/>
        <v>0</v>
      </c>
    </row>
    <row r="22" spans="1:16" ht="56.25">
      <c r="A22" s="83">
        <v>15</v>
      </c>
      <c r="B22" s="63" t="s">
        <v>242</v>
      </c>
      <c r="C22" s="66" t="s">
        <v>243</v>
      </c>
      <c r="D22" s="62" t="s">
        <v>244</v>
      </c>
      <c r="E22" s="33" t="s">
        <v>192</v>
      </c>
      <c r="F22" s="57">
        <v>12170</v>
      </c>
      <c r="G22" s="84">
        <f t="shared" si="0"/>
        <v>0</v>
      </c>
      <c r="H22" s="14">
        <f t="shared" si="1"/>
        <v>0</v>
      </c>
      <c r="I22" s="102"/>
      <c r="J22" s="102"/>
      <c r="K22" s="102"/>
      <c r="L22" s="104"/>
      <c r="M22" s="14">
        <f t="shared" si="2"/>
        <v>0</v>
      </c>
      <c r="N22" s="14">
        <f t="shared" si="3"/>
        <v>0</v>
      </c>
      <c r="O22" s="14">
        <f t="shared" si="4"/>
        <v>0</v>
      </c>
      <c r="P22" s="103">
        <f t="shared" si="5"/>
        <v>0</v>
      </c>
    </row>
    <row r="23" spans="1:16" ht="12">
      <c r="A23" s="85" t="s">
        <v>73</v>
      </c>
      <c r="B23" s="86" t="s">
        <v>73</v>
      </c>
      <c r="C23" s="87" t="s">
        <v>64</v>
      </c>
      <c r="D23" s="87" t="s">
        <v>73</v>
      </c>
      <c r="E23" s="87" t="s">
        <v>73</v>
      </c>
      <c r="F23" s="88" t="s">
        <v>73</v>
      </c>
      <c r="G23" s="89" t="s">
        <v>73</v>
      </c>
      <c r="H23" s="90">
        <f>SUM(H8:H22)</f>
        <v>0</v>
      </c>
      <c r="I23" s="89" t="s">
        <v>73</v>
      </c>
      <c r="J23" s="89" t="s">
        <v>73</v>
      </c>
      <c r="K23" s="89" t="s">
        <v>73</v>
      </c>
      <c r="L23" s="89" t="s">
        <v>73</v>
      </c>
      <c r="M23" s="89" t="s">
        <v>73</v>
      </c>
      <c r="N23" s="89" t="s">
        <v>73</v>
      </c>
      <c r="O23" s="89" t="s">
        <v>73</v>
      </c>
      <c r="P23" s="105" t="s">
        <v>73</v>
      </c>
    </row>
  </sheetData>
  <sheetProtection/>
  <mergeCells count="18">
    <mergeCell ref="A1:P1"/>
    <mergeCell ref="A2:D2"/>
    <mergeCell ref="E2:K2"/>
    <mergeCell ref="L2:P2"/>
    <mergeCell ref="G3:P3"/>
    <mergeCell ref="I4:P4"/>
    <mergeCell ref="A3:A6"/>
    <mergeCell ref="B3:B6"/>
    <mergeCell ref="C3:C6"/>
    <mergeCell ref="D3:D6"/>
    <mergeCell ref="E3:E6"/>
    <mergeCell ref="F3:F6"/>
    <mergeCell ref="G4:G6"/>
    <mergeCell ref="H4:H6"/>
    <mergeCell ref="I5:I6"/>
    <mergeCell ref="J5:J6"/>
    <mergeCell ref="K5:K6"/>
    <mergeCell ref="L5:L6"/>
  </mergeCells>
  <printOptions/>
  <pageMargins left="0.25" right="0.25" top="0.75" bottom="0.75" header="0.3" footer="0.3"/>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珍珠</cp:lastModifiedBy>
  <cp:lastPrinted>2020-05-25T08:29:39Z</cp:lastPrinted>
  <dcterms:created xsi:type="dcterms:W3CDTF">2019-02-16T03:14:10Z</dcterms:created>
  <dcterms:modified xsi:type="dcterms:W3CDTF">2023-11-06T02:50:05Z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false</vt:bool>
  </property>
  <property fmtid="{D5CDD505-2E9C-101B-9397-08002B2CF9AE}" pid="5" name="I">
    <vt:lpwstr>0C221653BC524121A86A59D40DF140B7</vt:lpwstr>
  </property>
</Properties>
</file>